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Sheet1" sheetId="1" r:id="rId1"/>
  </sheets>
  <definedNames>
    <definedName name="_xlnm.Print_Area" localSheetId="0">Sheet1!$A$1:$U$42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Q22" i="1"/>
  <c r="N22"/>
  <c r="Q15"/>
  <c r="N15"/>
  <c r="Q32"/>
  <c r="N32"/>
  <c r="Q19"/>
  <c r="N19"/>
  <c r="Q11"/>
  <c r="N11"/>
  <c r="Q8"/>
  <c r="N8"/>
  <c r="Q42"/>
  <c r="N42"/>
  <c r="Q41"/>
  <c r="N41"/>
  <c r="Q40"/>
  <c r="N40"/>
  <c r="Q39"/>
  <c r="N39"/>
  <c r="Q38"/>
  <c r="N38"/>
  <c r="Q37"/>
  <c r="N37"/>
  <c r="Q36"/>
  <c r="N36"/>
  <c r="Q35"/>
  <c r="N35"/>
  <c r="Q34"/>
  <c r="N34"/>
  <c r="Q33"/>
  <c r="N33"/>
  <c r="Q31"/>
  <c r="N31"/>
  <c r="Q30"/>
  <c r="N30"/>
  <c r="Q29"/>
  <c r="N29"/>
  <c r="Q28"/>
  <c r="N28"/>
  <c r="Q27"/>
  <c r="N27"/>
  <c r="Q26"/>
  <c r="N26"/>
  <c r="Q25"/>
  <c r="N25"/>
  <c r="Q24"/>
  <c r="N24"/>
  <c r="Q23"/>
  <c r="N23"/>
  <c r="Q21"/>
  <c r="N21"/>
  <c r="Q20"/>
  <c r="N20"/>
  <c r="Q18"/>
  <c r="N18"/>
  <c r="Q17"/>
  <c r="N17"/>
  <c r="Q16"/>
  <c r="N16"/>
  <c r="Q14"/>
  <c r="N14"/>
  <c r="Q13"/>
  <c r="N13"/>
  <c r="Q12"/>
  <c r="N12"/>
  <c r="Q10"/>
  <c r="N10"/>
  <c r="Q9"/>
  <c r="N9"/>
  <c r="Q7"/>
  <c r="N7"/>
  <c r="Q6"/>
  <c r="N6"/>
  <c r="Q5"/>
  <c r="N5"/>
  <c r="Q4"/>
  <c r="N4"/>
  <c r="S22" l="1"/>
  <c r="S11"/>
  <c r="S32"/>
  <c r="S15"/>
  <c r="S19"/>
  <c r="S29"/>
  <c r="S34"/>
  <c r="S36"/>
  <c r="S42"/>
  <c r="S30"/>
  <c r="S5"/>
  <c r="S33"/>
  <c r="S17"/>
  <c r="S26"/>
  <c r="S28"/>
  <c r="S4"/>
  <c r="S6"/>
  <c r="S9"/>
  <c r="S12"/>
  <c r="S14"/>
  <c r="S35"/>
  <c r="S37"/>
  <c r="S39"/>
  <c r="S41"/>
  <c r="S8"/>
  <c r="S18"/>
  <c r="S23"/>
  <c r="S25"/>
  <c r="S27"/>
  <c r="S40"/>
  <c r="S13"/>
  <c r="S20"/>
  <c r="S21"/>
  <c r="S7"/>
  <c r="S10"/>
  <c r="S16"/>
  <c r="S24"/>
  <c r="S31"/>
  <c r="S38"/>
</calcChain>
</file>

<file path=xl/sharedStrings.xml><?xml version="1.0" encoding="utf-8"?>
<sst xmlns="http://schemas.openxmlformats.org/spreadsheetml/2006/main" count="301" uniqueCount="170">
  <si>
    <t>附件1</t>
  </si>
  <si>
    <t>序号</t>
  </si>
  <si>
    <t>姓名</t>
  </si>
  <si>
    <t>性别</t>
  </si>
  <si>
    <t>单位名称</t>
  </si>
  <si>
    <t>职位名称</t>
  </si>
  <si>
    <t>职位编号</t>
  </si>
  <si>
    <t>准考证号</t>
  </si>
  <si>
    <t>笔试成绩</t>
  </si>
  <si>
    <t>政策性加分</t>
  </si>
  <si>
    <t>笔试总成绩</t>
  </si>
  <si>
    <t>笔试折合成绩</t>
  </si>
  <si>
    <t>笔试岗位名次</t>
  </si>
  <si>
    <t>面试成绩</t>
  </si>
  <si>
    <t>面试折合成绩</t>
  </si>
  <si>
    <t>面试岗位名次</t>
  </si>
  <si>
    <t xml:space="preserve">罗  丹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</si>
  <si>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女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</si>
  <si>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市国土空间规划编制研究中心 </t>
  </si>
  <si>
    <t xml:space="preserve">2002038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</si>
  <si>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2120507031002</t>
  </si>
  <si>
    <t xml:space="preserve">陈兵文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</si>
  <si>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男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</si>
  <si>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2002039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</si>
  <si>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2120507031018</t>
  </si>
  <si>
    <t>2120507031006</t>
  </si>
  <si>
    <t>2120507031004</t>
  </si>
  <si>
    <t xml:space="preserve">2002041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</si>
  <si>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2120507031028</t>
  </si>
  <si>
    <t xml:space="preserve">王力琅 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</si>
  <si>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2120507031027</t>
  </si>
  <si>
    <t>2120507031024</t>
  </si>
  <si>
    <t xml:space="preserve">2002042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</si>
  <si>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2120507031108</t>
  </si>
  <si>
    <t xml:space="preserve">魏  瑛   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</si>
  <si>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2120507031105</t>
  </si>
  <si>
    <t>2120507031104</t>
  </si>
  <si>
    <t xml:space="preserve">黄  望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</si>
  <si>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2002043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</si>
  <si>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2120507031122</t>
  </si>
  <si>
    <t>退役大学生士兵，2013年至2015年在军区服现役2年，服役期间，被部队评为优秀义务兵。（4分）</t>
  </si>
  <si>
    <t>2120507031123</t>
  </si>
  <si>
    <t xml:space="preserve">孙玉婷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</si>
  <si>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市城乡规划局经开区分局 </t>
  </si>
  <si>
    <t xml:space="preserve">2002045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</si>
  <si>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2120507031203</t>
  </si>
  <si>
    <t>2120507031212</t>
  </si>
  <si>
    <t>2120507031214</t>
  </si>
  <si>
    <t>市自然资源信息和档案管理中心</t>
  </si>
  <si>
    <t xml:space="preserve">2002046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</si>
  <si>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2120507031227</t>
  </si>
  <si>
    <t xml:space="preserve">袁贵林 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</si>
  <si>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2120507031225</t>
  </si>
  <si>
    <t xml:space="preserve">母伟荣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</si>
  <si>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市自然资源储备交易中心 </t>
  </si>
  <si>
    <t xml:space="preserve">2002047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</si>
  <si>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2120507031324</t>
  </si>
  <si>
    <t>四川省“三支一扶”计划，服务于  新都区高祖社区，服务期满2年且考核合格。(4分)</t>
  </si>
  <si>
    <t>2120507031303</t>
  </si>
  <si>
    <t xml:space="preserve">杨茹焮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</si>
  <si>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2002048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</si>
  <si>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2120507031822</t>
  </si>
  <si>
    <t xml:space="preserve">岳开平 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</si>
  <si>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2120507032230</t>
  </si>
  <si>
    <t>2120507031916</t>
  </si>
  <si>
    <t>退役大学生士兵，2014 年至2016年在军区服现役2年，服役期间，被部队评为优秀义务兵。(4分)</t>
  </si>
  <si>
    <t>2120507032303</t>
  </si>
  <si>
    <t>大学生志愿服务西部计划，服务于  纳溪区棉花坡镇、丰乐镇，服务期满1年且考核合格。(2分)</t>
  </si>
  <si>
    <t>2120507032314</t>
  </si>
  <si>
    <t xml:space="preserve">王  欢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</si>
  <si>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2002049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</si>
  <si>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2120507032629</t>
  </si>
  <si>
    <t>2120507032623</t>
  </si>
  <si>
    <t xml:space="preserve">高  峰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</si>
  <si>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2002050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</si>
  <si>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2120507032722</t>
  </si>
  <si>
    <t>2120507032721</t>
  </si>
  <si>
    <t>市自然资源局利州区分局基层自然资源所</t>
  </si>
  <si>
    <t xml:space="preserve">2002051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</si>
  <si>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2120507032927</t>
  </si>
  <si>
    <t>四川省“三支一扶”计划，服务于  彭州县桂花镇龙头村，服务期满2年且考核合格。(4分)</t>
  </si>
  <si>
    <t xml:space="preserve">王  浩   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</si>
  <si>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2120507032813</t>
  </si>
  <si>
    <t>2120507032921</t>
  </si>
  <si>
    <t xml:space="preserve">何宜隆 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</si>
  <si>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2120507033005</t>
  </si>
  <si>
    <t>退役大学生士兵，2013年至2015年在军区服现役2年，服役期间，被部队评为优秀士官。(4分)</t>
  </si>
  <si>
    <t xml:space="preserve">2002052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</si>
  <si>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2120507033009</t>
  </si>
  <si>
    <t>2120507033013</t>
  </si>
  <si>
    <t xml:space="preserve">刘小山                                                                                                                                                                                                                                                        </t>
  </si>
  <si>
    <t>市自然资源局昭化区事务中心</t>
  </si>
  <si>
    <t xml:space="preserve">2002053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</si>
  <si>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2120507033103</t>
  </si>
  <si>
    <t>2120507033110</t>
  </si>
  <si>
    <t>2120507033106</t>
  </si>
  <si>
    <t>四川省“三支一扶”计划，服务于  青白江区清平村，服务期满2年且考核合格。(4分)</t>
  </si>
  <si>
    <t>市自然资源局朝天区事务中心</t>
  </si>
  <si>
    <t xml:space="preserve">2002054                                                                                                                                                                                                                                                       </t>
  </si>
  <si>
    <t>2120507033117</t>
  </si>
  <si>
    <t>2120507033128</t>
  </si>
  <si>
    <t>公开考试招聘综合成绩排名</t>
    <phoneticPr fontId="8" type="noConversion"/>
  </si>
  <si>
    <t>招聘人数</t>
    <phoneticPr fontId="8" type="noConversion"/>
  </si>
  <si>
    <t>综合成绩排名</t>
    <phoneticPr fontId="8" type="noConversion"/>
  </si>
  <si>
    <t>备注</t>
    <phoneticPr fontId="8" type="noConversion"/>
  </si>
  <si>
    <t>综合成绩</t>
    <phoneticPr fontId="8" type="noConversion"/>
  </si>
  <si>
    <t>毕业院校</t>
    <phoneticPr fontId="8" type="noConversion"/>
  </si>
  <si>
    <t>专业</t>
    <phoneticPr fontId="8" type="noConversion"/>
  </si>
  <si>
    <t>专技岗位</t>
    <phoneticPr fontId="8" type="noConversion"/>
  </si>
  <si>
    <t>管理岗位</t>
  </si>
  <si>
    <t>管理岗位</t>
    <phoneticPr fontId="8" type="noConversion"/>
  </si>
  <si>
    <t>管理岗位</t>
    <phoneticPr fontId="8" type="noConversion"/>
  </si>
  <si>
    <t>中国地质大学</t>
    <phoneticPr fontId="8" type="noConversion"/>
  </si>
  <si>
    <t>土地资源管理</t>
    <phoneticPr fontId="8" type="noConversion"/>
  </si>
  <si>
    <t>成都理工大学</t>
    <phoneticPr fontId="8" type="noConversion"/>
  </si>
  <si>
    <t>工商管理</t>
    <phoneticPr fontId="8" type="noConversion"/>
  </si>
  <si>
    <t>西南石油大学</t>
    <phoneticPr fontId="8" type="noConversion"/>
  </si>
  <si>
    <t>新能源材料与器件</t>
    <phoneticPr fontId="8" type="noConversion"/>
  </si>
  <si>
    <t>成都中医药大学</t>
    <phoneticPr fontId="8" type="noConversion"/>
  </si>
  <si>
    <t>社会体育指导与管理</t>
    <phoneticPr fontId="8" type="noConversion"/>
  </si>
  <si>
    <t>西华大学</t>
    <phoneticPr fontId="8" type="noConversion"/>
  </si>
  <si>
    <t>机械电子工程</t>
    <phoneticPr fontId="8" type="noConversion"/>
  </si>
  <si>
    <t>陕西科技大学</t>
    <phoneticPr fontId="8" type="noConversion"/>
  </si>
  <si>
    <t>网络工程</t>
    <phoneticPr fontId="8" type="noConversion"/>
  </si>
  <si>
    <t>泸州医学院</t>
    <phoneticPr fontId="8" type="noConversion"/>
  </si>
  <si>
    <t>市场营销</t>
    <phoneticPr fontId="8" type="noConversion"/>
  </si>
  <si>
    <t>天水师范学院</t>
    <phoneticPr fontId="8" type="noConversion"/>
  </si>
  <si>
    <t>工程管理</t>
    <phoneticPr fontId="8" type="noConversion"/>
  </si>
  <si>
    <t>四川理工学院</t>
    <phoneticPr fontId="8" type="noConversion"/>
  </si>
  <si>
    <t>土木工程</t>
    <phoneticPr fontId="8" type="noConversion"/>
  </si>
  <si>
    <t>西昌学院</t>
    <phoneticPr fontId="8" type="noConversion"/>
  </si>
  <si>
    <t>延安大学西安创新学院</t>
    <phoneticPr fontId="8" type="noConversion"/>
  </si>
  <si>
    <t>艺术设计</t>
    <phoneticPr fontId="8" type="noConversion"/>
  </si>
  <si>
    <t>郑力中</t>
    <phoneticPr fontId="8" type="noConversion"/>
  </si>
  <si>
    <t>中国矿业大学银川学院</t>
    <phoneticPr fontId="8" type="noConversion"/>
  </si>
  <si>
    <t>西南交通大学</t>
    <phoneticPr fontId="8" type="noConversion"/>
  </si>
  <si>
    <t>西南交通大学希望学院</t>
    <phoneticPr fontId="8" type="noConversion"/>
  </si>
  <si>
    <t>四川大学锦城学院</t>
    <phoneticPr fontId="8" type="noConversion"/>
  </si>
  <si>
    <t>河北地质大学</t>
    <phoneticPr fontId="8" type="noConversion"/>
  </si>
  <si>
    <t>城乡规划</t>
    <phoneticPr fontId="8" type="noConversion"/>
  </si>
  <si>
    <t>西南科技大学</t>
    <phoneticPr fontId="8" type="noConversion"/>
  </si>
  <si>
    <t>防灾科技学院</t>
    <phoneticPr fontId="8" type="noConversion"/>
  </si>
  <si>
    <t>城市地下空间工程</t>
    <phoneticPr fontId="8" type="noConversion"/>
  </si>
  <si>
    <t>西南大学</t>
    <phoneticPr fontId="8" type="noConversion"/>
  </si>
  <si>
    <t>四川轻化工大学</t>
    <phoneticPr fontId="8" type="noConversion"/>
  </si>
  <si>
    <t>河北大学</t>
    <phoneticPr fontId="8" type="noConversion"/>
  </si>
  <si>
    <t>图书馆学</t>
    <phoneticPr fontId="8" type="noConversion"/>
  </si>
  <si>
    <t>湘潭大学</t>
    <phoneticPr fontId="8" type="noConversion"/>
  </si>
  <si>
    <t>档案学</t>
    <phoneticPr fontId="8" type="noConversion"/>
  </si>
  <si>
    <t>测绘工程</t>
    <phoneticPr fontId="8" type="noConversion"/>
  </si>
  <si>
    <t>中国矿业大学</t>
    <phoneticPr fontId="8" type="noConversion"/>
  </si>
  <si>
    <t>西安电子科技大学</t>
    <phoneticPr fontId="8" type="noConversion"/>
  </si>
  <si>
    <t>计算机科学与技术</t>
    <phoneticPr fontId="8" type="noConversion"/>
  </si>
  <si>
    <t>兰州财经大学长青学院</t>
    <phoneticPr fontId="8" type="noConversion"/>
  </si>
  <si>
    <t>贸易经济</t>
    <phoneticPr fontId="8" type="noConversion"/>
  </si>
  <si>
    <t>重庆工商大学</t>
    <phoneticPr fontId="8" type="noConversion"/>
  </si>
  <si>
    <t>视觉传达设计</t>
    <phoneticPr fontId="8" type="noConversion"/>
  </si>
  <si>
    <t>宜宾学院</t>
    <phoneticPr fontId="8" type="noConversion"/>
  </si>
  <si>
    <t>软件工程</t>
    <phoneticPr fontId="8" type="noConversion"/>
  </si>
  <si>
    <t>四川农业大学</t>
    <phoneticPr fontId="8" type="noConversion"/>
  </si>
  <si>
    <t>行政管理</t>
    <phoneticPr fontId="8" type="noConversion"/>
  </si>
  <si>
    <t>中山大学</t>
    <phoneticPr fontId="8" type="noConversion"/>
  </si>
  <si>
    <t>中国地质大学长城学院</t>
    <phoneticPr fontId="8" type="noConversion"/>
  </si>
  <si>
    <t>资源勘查工程</t>
    <phoneticPr fontId="8" type="noConversion"/>
  </si>
  <si>
    <t>青岛工程</t>
    <phoneticPr fontId="8" type="noConversion"/>
  </si>
  <si>
    <t>市不动产登记中心</t>
    <phoneticPr fontId="8" type="noConversion"/>
  </si>
  <si>
    <t>体检入闱</t>
    <phoneticPr fontId="8" type="noConversion"/>
  </si>
  <si>
    <t xml:space="preserve">男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8" type="noConversion"/>
  </si>
  <si>
    <t xml:space="preserve">女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8" type="noConversion"/>
  </si>
  <si>
    <t>中国地质大学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</si>
</sst>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workbookViewId="0">
      <selection activeCell="AB19" sqref="AB19"/>
    </sheetView>
  </sheetViews>
  <sheetFormatPr defaultColWidth="9" defaultRowHeight="13.5"/>
  <cols>
    <col min="1" max="1" width="3.125" style="3" customWidth="1"/>
    <col min="2" max="2" width="6.875" style="24" customWidth="1"/>
    <col min="3" max="3" width="2.75" style="3" customWidth="1"/>
    <col min="4" max="4" width="10.25" style="3" customWidth="1"/>
    <col min="5" max="5" width="13.5" style="3" customWidth="1"/>
    <col min="6" max="6" width="8.25" style="3" customWidth="1"/>
    <col min="7" max="7" width="13.875" style="3" customWidth="1"/>
    <col min="8" max="8" width="5.625" style="3" customWidth="1"/>
    <col min="9" max="10" width="13.875" style="3" customWidth="1"/>
    <col min="11" max="11" width="5.375" style="3" customWidth="1"/>
    <col min="12" max="12" width="18.875" style="3" hidden="1" customWidth="1"/>
    <col min="13" max="13" width="6.375" style="3" customWidth="1"/>
    <col min="14" max="14" width="10.125" style="3" customWidth="1"/>
    <col min="15" max="15" width="7.75" style="3" customWidth="1"/>
    <col min="16" max="16" width="7.75" style="24" customWidth="1"/>
    <col min="17" max="17" width="7.75" style="3" customWidth="1"/>
    <col min="18" max="18" width="7.75" style="3" hidden="1" customWidth="1"/>
    <col min="19" max="20" width="7.75" style="3" customWidth="1"/>
    <col min="21" max="21" width="10.125" style="3" customWidth="1"/>
    <col min="22" max="16384" width="9" style="3"/>
  </cols>
  <sheetData>
    <row r="1" spans="1:21" ht="13.5" customHeight="1">
      <c r="A1" s="40" t="s">
        <v>0</v>
      </c>
      <c r="B1" s="40"/>
      <c r="C1" s="40"/>
    </row>
    <row r="2" spans="1:21" ht="80.25" customHeight="1" thickBot="1">
      <c r="A2" s="41" t="s">
        <v>101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s="1" customFormat="1" ht="43.5" customHeight="1" thickBot="1">
      <c r="A3" s="35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7" t="s">
        <v>102</v>
      </c>
      <c r="I3" s="36" t="s">
        <v>106</v>
      </c>
      <c r="J3" s="36" t="s">
        <v>107</v>
      </c>
      <c r="K3" s="36" t="s">
        <v>8</v>
      </c>
      <c r="L3" s="36" t="s">
        <v>9</v>
      </c>
      <c r="M3" s="36" t="s">
        <v>10</v>
      </c>
      <c r="N3" s="36" t="s">
        <v>11</v>
      </c>
      <c r="O3" s="36" t="s">
        <v>12</v>
      </c>
      <c r="P3" s="36" t="s">
        <v>13</v>
      </c>
      <c r="Q3" s="38" t="s">
        <v>14</v>
      </c>
      <c r="R3" s="38" t="s">
        <v>15</v>
      </c>
      <c r="S3" s="38" t="s">
        <v>105</v>
      </c>
      <c r="T3" s="38" t="s">
        <v>103</v>
      </c>
      <c r="U3" s="39" t="s">
        <v>104</v>
      </c>
    </row>
    <row r="4" spans="1:21" s="2" customFormat="1" ht="27" customHeight="1" thickBot="1">
      <c r="A4" s="4">
        <v>1</v>
      </c>
      <c r="B4" s="7" t="s">
        <v>16</v>
      </c>
      <c r="C4" s="5" t="s">
        <v>17</v>
      </c>
      <c r="D4" s="42" t="s">
        <v>18</v>
      </c>
      <c r="E4" s="6" t="s">
        <v>108</v>
      </c>
      <c r="F4" s="7" t="s">
        <v>19</v>
      </c>
      <c r="G4" s="7" t="s">
        <v>20</v>
      </c>
      <c r="H4" s="28">
        <v>1</v>
      </c>
      <c r="I4" s="7" t="s">
        <v>131</v>
      </c>
      <c r="J4" s="7" t="s">
        <v>132</v>
      </c>
      <c r="K4" s="7">
        <v>71.5</v>
      </c>
      <c r="L4" s="7"/>
      <c r="M4" s="7">
        <v>71.5</v>
      </c>
      <c r="N4" s="7">
        <f>M4*0.6</f>
        <v>42.9</v>
      </c>
      <c r="O4" s="29">
        <v>1</v>
      </c>
      <c r="P4" s="7">
        <v>83.8</v>
      </c>
      <c r="Q4" s="7">
        <f t="shared" ref="Q4:Q42" si="0">P4*0.4</f>
        <v>33.520000000000003</v>
      </c>
      <c r="R4" s="7"/>
      <c r="S4" s="7">
        <f>N4+Q4</f>
        <v>76.42</v>
      </c>
      <c r="T4" s="29">
        <v>1</v>
      </c>
      <c r="U4" s="30" t="s">
        <v>166</v>
      </c>
    </row>
    <row r="5" spans="1:21" s="2" customFormat="1" ht="27" customHeight="1" thickBot="1">
      <c r="A5" s="8">
        <v>2</v>
      </c>
      <c r="B5" s="11" t="s">
        <v>21</v>
      </c>
      <c r="C5" s="9" t="s">
        <v>22</v>
      </c>
      <c r="D5" s="43"/>
      <c r="E5" s="10" t="s">
        <v>108</v>
      </c>
      <c r="F5" s="11" t="s">
        <v>23</v>
      </c>
      <c r="G5" s="11" t="s">
        <v>24</v>
      </c>
      <c r="H5" s="45">
        <v>1</v>
      </c>
      <c r="I5" s="11" t="s">
        <v>134</v>
      </c>
      <c r="J5" s="11" t="s">
        <v>129</v>
      </c>
      <c r="K5" s="11">
        <v>64.3</v>
      </c>
      <c r="L5" s="11"/>
      <c r="M5" s="11">
        <v>64.3</v>
      </c>
      <c r="N5" s="11">
        <f t="shared" ref="N5:N42" si="1">M5*0.6</f>
        <v>38.58</v>
      </c>
      <c r="O5" s="26">
        <v>1</v>
      </c>
      <c r="P5" s="11">
        <v>82</v>
      </c>
      <c r="Q5" s="11">
        <f t="shared" si="0"/>
        <v>32.800000000000004</v>
      </c>
      <c r="R5" s="11"/>
      <c r="S5" s="11">
        <f t="shared" ref="S5:S42" si="2">N5+Q5</f>
        <v>71.38</v>
      </c>
      <c r="T5" s="26">
        <v>1</v>
      </c>
      <c r="U5" s="31" t="s">
        <v>166</v>
      </c>
    </row>
    <row r="6" spans="1:21" s="2" customFormat="1" ht="27" customHeight="1" thickBot="1">
      <c r="A6" s="4">
        <v>3</v>
      </c>
      <c r="B6" s="14"/>
      <c r="C6" s="12" t="s">
        <v>22</v>
      </c>
      <c r="D6" s="43"/>
      <c r="E6" s="13" t="s">
        <v>108</v>
      </c>
      <c r="F6" s="14" t="s">
        <v>23</v>
      </c>
      <c r="G6" s="14" t="s">
        <v>25</v>
      </c>
      <c r="H6" s="46"/>
      <c r="I6" s="14" t="s">
        <v>135</v>
      </c>
      <c r="J6" s="14" t="s">
        <v>129</v>
      </c>
      <c r="K6" s="14">
        <v>62.5</v>
      </c>
      <c r="L6" s="14"/>
      <c r="M6" s="14">
        <v>62.5</v>
      </c>
      <c r="N6" s="14">
        <f t="shared" si="1"/>
        <v>37.5</v>
      </c>
      <c r="O6" s="25">
        <v>2</v>
      </c>
      <c r="P6" s="14">
        <v>82.8</v>
      </c>
      <c r="Q6" s="14">
        <f t="shared" si="0"/>
        <v>33.119999999999997</v>
      </c>
      <c r="R6" s="14"/>
      <c r="S6" s="14">
        <f t="shared" si="2"/>
        <v>70.62</v>
      </c>
      <c r="T6" s="25">
        <v>2</v>
      </c>
      <c r="U6" s="32"/>
    </row>
    <row r="7" spans="1:21" s="2" customFormat="1" ht="27" customHeight="1" thickBot="1">
      <c r="A7" s="8">
        <v>4</v>
      </c>
      <c r="B7" s="17"/>
      <c r="C7" s="15" t="s">
        <v>17</v>
      </c>
      <c r="D7" s="43"/>
      <c r="E7" s="16" t="s">
        <v>108</v>
      </c>
      <c r="F7" s="17" t="s">
        <v>23</v>
      </c>
      <c r="G7" s="18" t="s">
        <v>26</v>
      </c>
      <c r="H7" s="47"/>
      <c r="I7" s="18" t="s">
        <v>112</v>
      </c>
      <c r="J7" s="18" t="s">
        <v>113</v>
      </c>
      <c r="K7" s="17">
        <v>55.8</v>
      </c>
      <c r="L7" s="17"/>
      <c r="M7" s="17">
        <v>55.8</v>
      </c>
      <c r="N7" s="17">
        <f t="shared" si="1"/>
        <v>33.479999999999997</v>
      </c>
      <c r="O7" s="27">
        <v>5</v>
      </c>
      <c r="P7" s="17">
        <v>82.2</v>
      </c>
      <c r="Q7" s="17">
        <f t="shared" si="0"/>
        <v>32.880000000000003</v>
      </c>
      <c r="R7" s="17"/>
      <c r="S7" s="17">
        <f t="shared" si="2"/>
        <v>66.36</v>
      </c>
      <c r="T7" s="27">
        <v>3</v>
      </c>
      <c r="U7" s="33"/>
    </row>
    <row r="8" spans="1:21" s="2" customFormat="1" ht="27" customHeight="1" thickBot="1">
      <c r="A8" s="4">
        <v>5</v>
      </c>
      <c r="B8" s="11" t="s">
        <v>29</v>
      </c>
      <c r="C8" s="9" t="s">
        <v>22</v>
      </c>
      <c r="D8" s="43"/>
      <c r="E8" s="10" t="s">
        <v>108</v>
      </c>
      <c r="F8" s="11" t="s">
        <v>27</v>
      </c>
      <c r="G8" s="11" t="s">
        <v>30</v>
      </c>
      <c r="H8" s="45">
        <v>1</v>
      </c>
      <c r="I8" s="11" t="s">
        <v>137</v>
      </c>
      <c r="J8" s="11" t="s">
        <v>129</v>
      </c>
      <c r="K8" s="11">
        <v>59</v>
      </c>
      <c r="L8" s="11"/>
      <c r="M8" s="11">
        <v>59</v>
      </c>
      <c r="N8" s="11">
        <f t="shared" ref="N8" si="3">M8*0.6</f>
        <v>35.4</v>
      </c>
      <c r="O8" s="26">
        <v>2</v>
      </c>
      <c r="P8" s="11">
        <v>85.6</v>
      </c>
      <c r="Q8" s="11">
        <f t="shared" ref="Q8" si="4">P8*0.4</f>
        <v>34.24</v>
      </c>
      <c r="R8" s="11"/>
      <c r="S8" s="11">
        <f t="shared" ref="S8" si="5">N8+Q8</f>
        <v>69.64</v>
      </c>
      <c r="T8" s="26">
        <v>1</v>
      </c>
      <c r="U8" s="31" t="s">
        <v>166</v>
      </c>
    </row>
    <row r="9" spans="1:21" s="2" customFormat="1" ht="27" customHeight="1" thickBot="1">
      <c r="A9" s="8">
        <v>6</v>
      </c>
      <c r="B9" s="14"/>
      <c r="C9" s="12" t="s">
        <v>22</v>
      </c>
      <c r="D9" s="43"/>
      <c r="E9" s="13" t="s">
        <v>108</v>
      </c>
      <c r="F9" s="14" t="s">
        <v>27</v>
      </c>
      <c r="G9" s="14" t="s">
        <v>28</v>
      </c>
      <c r="H9" s="46"/>
      <c r="I9" s="14" t="s">
        <v>136</v>
      </c>
      <c r="J9" s="14" t="s">
        <v>129</v>
      </c>
      <c r="K9" s="14">
        <v>60.4</v>
      </c>
      <c r="L9" s="14"/>
      <c r="M9" s="14">
        <v>60.4</v>
      </c>
      <c r="N9" s="14">
        <f t="shared" si="1"/>
        <v>36.239999999999995</v>
      </c>
      <c r="O9" s="25">
        <v>1</v>
      </c>
      <c r="P9" s="14">
        <v>81.8</v>
      </c>
      <c r="Q9" s="14">
        <f t="shared" si="0"/>
        <v>32.72</v>
      </c>
      <c r="R9" s="14"/>
      <c r="S9" s="14">
        <f t="shared" si="2"/>
        <v>68.959999999999994</v>
      </c>
      <c r="T9" s="25">
        <v>2</v>
      </c>
      <c r="U9" s="32"/>
    </row>
    <row r="10" spans="1:21" s="2" customFormat="1" ht="27" customHeight="1" thickBot="1">
      <c r="A10" s="4">
        <v>7</v>
      </c>
      <c r="B10" s="17"/>
      <c r="C10" s="15" t="s">
        <v>22</v>
      </c>
      <c r="D10" s="43"/>
      <c r="E10" s="16" t="s">
        <v>108</v>
      </c>
      <c r="F10" s="17" t="s">
        <v>27</v>
      </c>
      <c r="G10" s="17" t="s">
        <v>31</v>
      </c>
      <c r="H10" s="47"/>
      <c r="I10" s="17" t="s">
        <v>116</v>
      </c>
      <c r="J10" s="17" t="s">
        <v>129</v>
      </c>
      <c r="K10" s="17">
        <v>53.7</v>
      </c>
      <c r="L10" s="17"/>
      <c r="M10" s="17">
        <v>53.7</v>
      </c>
      <c r="N10" s="17">
        <f t="shared" si="1"/>
        <v>32.22</v>
      </c>
      <c r="O10" s="27">
        <v>3</v>
      </c>
      <c r="P10" s="17">
        <v>79.599999999999994</v>
      </c>
      <c r="Q10" s="17">
        <f t="shared" si="0"/>
        <v>31.84</v>
      </c>
      <c r="R10" s="17"/>
      <c r="S10" s="17">
        <f t="shared" si="2"/>
        <v>64.06</v>
      </c>
      <c r="T10" s="27">
        <v>3</v>
      </c>
      <c r="U10" s="33"/>
    </row>
    <row r="11" spans="1:21" s="2" customFormat="1" ht="27" customHeight="1" thickBot="1">
      <c r="A11" s="8">
        <v>8</v>
      </c>
      <c r="B11" s="11" t="s">
        <v>34</v>
      </c>
      <c r="C11" s="9" t="s">
        <v>17</v>
      </c>
      <c r="D11" s="43"/>
      <c r="E11" s="10" t="s">
        <v>108</v>
      </c>
      <c r="F11" s="11" t="s">
        <v>32</v>
      </c>
      <c r="G11" s="11" t="s">
        <v>35</v>
      </c>
      <c r="H11" s="45">
        <v>1</v>
      </c>
      <c r="I11" s="11" t="s">
        <v>140</v>
      </c>
      <c r="J11" s="11" t="s">
        <v>139</v>
      </c>
      <c r="K11" s="11">
        <v>60.8</v>
      </c>
      <c r="L11" s="11"/>
      <c r="M11" s="11">
        <v>60.8</v>
      </c>
      <c r="N11" s="11">
        <f t="shared" ref="N11" si="6">M11*0.6</f>
        <v>36.479999999999997</v>
      </c>
      <c r="O11" s="26">
        <v>3</v>
      </c>
      <c r="P11" s="11">
        <v>81.8</v>
      </c>
      <c r="Q11" s="11">
        <f t="shared" ref="Q11" si="7">P11*0.4</f>
        <v>32.72</v>
      </c>
      <c r="R11" s="11"/>
      <c r="S11" s="11">
        <f t="shared" ref="S11" si="8">N11+Q11</f>
        <v>69.199999999999989</v>
      </c>
      <c r="T11" s="26">
        <v>1</v>
      </c>
      <c r="U11" s="31" t="s">
        <v>166</v>
      </c>
    </row>
    <row r="12" spans="1:21" s="2" customFormat="1" ht="27" customHeight="1" thickBot="1">
      <c r="A12" s="4">
        <v>9</v>
      </c>
      <c r="B12" s="14"/>
      <c r="C12" s="12" t="s">
        <v>22</v>
      </c>
      <c r="D12" s="43"/>
      <c r="E12" s="13" t="s">
        <v>108</v>
      </c>
      <c r="F12" s="14" t="s">
        <v>32</v>
      </c>
      <c r="G12" s="14" t="s">
        <v>33</v>
      </c>
      <c r="H12" s="46"/>
      <c r="I12" s="14" t="s">
        <v>138</v>
      </c>
      <c r="J12" s="14" t="s">
        <v>139</v>
      </c>
      <c r="K12" s="14">
        <v>61.5</v>
      </c>
      <c r="L12" s="14"/>
      <c r="M12" s="14">
        <v>61.5</v>
      </c>
      <c r="N12" s="14">
        <f t="shared" si="1"/>
        <v>36.9</v>
      </c>
      <c r="O12" s="25">
        <v>1</v>
      </c>
      <c r="P12" s="14">
        <v>80.2</v>
      </c>
      <c r="Q12" s="14">
        <f t="shared" si="0"/>
        <v>32.080000000000005</v>
      </c>
      <c r="R12" s="14"/>
      <c r="S12" s="14">
        <f t="shared" si="2"/>
        <v>68.98</v>
      </c>
      <c r="T12" s="25">
        <v>2</v>
      </c>
      <c r="U12" s="32"/>
    </row>
    <row r="13" spans="1:21" s="2" customFormat="1" ht="27" customHeight="1" thickBot="1">
      <c r="A13" s="8">
        <v>10</v>
      </c>
      <c r="B13" s="17"/>
      <c r="C13" s="15" t="s">
        <v>22</v>
      </c>
      <c r="D13" s="43"/>
      <c r="E13" s="16" t="s">
        <v>108</v>
      </c>
      <c r="F13" s="17">
        <v>2002042</v>
      </c>
      <c r="G13" s="18" t="s">
        <v>36</v>
      </c>
      <c r="H13" s="47"/>
      <c r="I13" s="18" t="s">
        <v>130</v>
      </c>
      <c r="J13" s="18" t="s">
        <v>129</v>
      </c>
      <c r="K13" s="17">
        <v>58.5</v>
      </c>
      <c r="L13" s="17"/>
      <c r="M13" s="17">
        <v>58.5</v>
      </c>
      <c r="N13" s="17">
        <f t="shared" si="1"/>
        <v>35.1</v>
      </c>
      <c r="O13" s="27">
        <v>5</v>
      </c>
      <c r="P13" s="17">
        <v>81</v>
      </c>
      <c r="Q13" s="17">
        <f t="shared" si="0"/>
        <v>32.4</v>
      </c>
      <c r="R13" s="17"/>
      <c r="S13" s="17">
        <f t="shared" si="2"/>
        <v>67.5</v>
      </c>
      <c r="T13" s="27">
        <v>3</v>
      </c>
      <c r="U13" s="33"/>
    </row>
    <row r="14" spans="1:21" s="2" customFormat="1" ht="27" customHeight="1" thickBot="1">
      <c r="A14" s="4">
        <v>11</v>
      </c>
      <c r="B14" s="11" t="s">
        <v>37</v>
      </c>
      <c r="C14" s="9" t="s">
        <v>22</v>
      </c>
      <c r="D14" s="43"/>
      <c r="E14" s="10" t="s">
        <v>108</v>
      </c>
      <c r="F14" s="11" t="s">
        <v>38</v>
      </c>
      <c r="G14" s="11" t="s">
        <v>39</v>
      </c>
      <c r="H14" s="45">
        <v>1</v>
      </c>
      <c r="I14" s="11" t="s">
        <v>169</v>
      </c>
      <c r="J14" s="11" t="s">
        <v>113</v>
      </c>
      <c r="K14" s="11">
        <v>69.400000000000006</v>
      </c>
      <c r="L14" s="11" t="s">
        <v>40</v>
      </c>
      <c r="M14" s="11">
        <v>73.400000000000006</v>
      </c>
      <c r="N14" s="11">
        <f t="shared" si="1"/>
        <v>44.04</v>
      </c>
      <c r="O14" s="26">
        <v>1</v>
      </c>
      <c r="P14" s="11">
        <v>79</v>
      </c>
      <c r="Q14" s="11">
        <f t="shared" si="0"/>
        <v>31.6</v>
      </c>
      <c r="R14" s="11"/>
      <c r="S14" s="11">
        <f t="shared" si="2"/>
        <v>75.64</v>
      </c>
      <c r="T14" s="26">
        <v>1</v>
      </c>
      <c r="U14" s="31" t="s">
        <v>166</v>
      </c>
    </row>
    <row r="15" spans="1:21" s="2" customFormat="1" ht="27" customHeight="1" thickBot="1">
      <c r="A15" s="8">
        <v>12</v>
      </c>
      <c r="B15" s="14"/>
      <c r="C15" s="12" t="s">
        <v>22</v>
      </c>
      <c r="D15" s="43"/>
      <c r="E15" s="16" t="s">
        <v>108</v>
      </c>
      <c r="F15" s="17" t="s">
        <v>38</v>
      </c>
      <c r="G15" s="17" t="s">
        <v>41</v>
      </c>
      <c r="H15" s="47"/>
      <c r="I15" s="17" t="s">
        <v>141</v>
      </c>
      <c r="J15" s="17" t="s">
        <v>142</v>
      </c>
      <c r="K15" s="17">
        <v>51.6</v>
      </c>
      <c r="L15" s="17"/>
      <c r="M15" s="17">
        <v>51.6</v>
      </c>
      <c r="N15" s="17">
        <f t="shared" ref="N15" si="9">M15*0.6</f>
        <v>30.96</v>
      </c>
      <c r="O15" s="27">
        <v>3</v>
      </c>
      <c r="P15" s="17">
        <v>80.2</v>
      </c>
      <c r="Q15" s="17">
        <f t="shared" ref="Q15" si="10">P15*0.4</f>
        <v>32.080000000000005</v>
      </c>
      <c r="R15" s="17"/>
      <c r="S15" s="17">
        <f t="shared" ref="S15" si="11">N15+Q15</f>
        <v>63.040000000000006</v>
      </c>
      <c r="T15" s="27">
        <v>2</v>
      </c>
      <c r="U15" s="33"/>
    </row>
    <row r="16" spans="1:21" s="2" customFormat="1" ht="27" customHeight="1" thickBot="1">
      <c r="A16" s="4">
        <v>13</v>
      </c>
      <c r="B16" s="11" t="s">
        <v>42</v>
      </c>
      <c r="C16" s="19" t="s">
        <v>17</v>
      </c>
      <c r="D16" s="42" t="s">
        <v>43</v>
      </c>
      <c r="E16" s="10" t="s">
        <v>108</v>
      </c>
      <c r="F16" s="11" t="s">
        <v>44</v>
      </c>
      <c r="G16" s="11" t="s">
        <v>45</v>
      </c>
      <c r="H16" s="45">
        <v>1</v>
      </c>
      <c r="I16" s="11" t="s">
        <v>143</v>
      </c>
      <c r="J16" s="11" t="s">
        <v>129</v>
      </c>
      <c r="K16" s="11">
        <v>68.7</v>
      </c>
      <c r="L16" s="11"/>
      <c r="M16" s="11">
        <v>68.7</v>
      </c>
      <c r="N16" s="11">
        <f t="shared" si="1"/>
        <v>41.22</v>
      </c>
      <c r="O16" s="26">
        <v>1</v>
      </c>
      <c r="P16" s="11">
        <v>81.599999999999994</v>
      </c>
      <c r="Q16" s="11">
        <f t="shared" si="0"/>
        <v>32.64</v>
      </c>
      <c r="R16" s="11"/>
      <c r="S16" s="11">
        <f t="shared" si="2"/>
        <v>73.86</v>
      </c>
      <c r="T16" s="26">
        <v>1</v>
      </c>
      <c r="U16" s="31" t="s">
        <v>166</v>
      </c>
    </row>
    <row r="17" spans="1:21" s="2" customFormat="1" ht="27" customHeight="1" thickBot="1">
      <c r="A17" s="8">
        <v>14</v>
      </c>
      <c r="B17" s="14"/>
      <c r="C17" s="22" t="s">
        <v>22</v>
      </c>
      <c r="D17" s="43"/>
      <c r="E17" s="13" t="s">
        <v>108</v>
      </c>
      <c r="F17" s="14" t="s">
        <v>44</v>
      </c>
      <c r="G17" s="14" t="s">
        <v>46</v>
      </c>
      <c r="H17" s="46"/>
      <c r="I17" s="14" t="s">
        <v>144</v>
      </c>
      <c r="J17" s="14" t="s">
        <v>129</v>
      </c>
      <c r="K17" s="14">
        <v>67.2</v>
      </c>
      <c r="L17" s="14"/>
      <c r="M17" s="14">
        <v>67.2</v>
      </c>
      <c r="N17" s="14">
        <f t="shared" si="1"/>
        <v>40.32</v>
      </c>
      <c r="O17" s="25">
        <v>2</v>
      </c>
      <c r="P17" s="14">
        <v>80.400000000000006</v>
      </c>
      <c r="Q17" s="14">
        <f t="shared" si="0"/>
        <v>32.160000000000004</v>
      </c>
      <c r="R17" s="14"/>
      <c r="S17" s="14">
        <f t="shared" si="2"/>
        <v>72.48</v>
      </c>
      <c r="T17" s="25">
        <v>2</v>
      </c>
      <c r="U17" s="32"/>
    </row>
    <row r="18" spans="1:21" s="2" customFormat="1" ht="27" customHeight="1" thickBot="1">
      <c r="A18" s="4">
        <v>15</v>
      </c>
      <c r="B18" s="17"/>
      <c r="C18" s="20" t="s">
        <v>167</v>
      </c>
      <c r="D18" s="44"/>
      <c r="E18" s="16" t="s">
        <v>108</v>
      </c>
      <c r="F18" s="17" t="s">
        <v>44</v>
      </c>
      <c r="G18" s="18" t="s">
        <v>47</v>
      </c>
      <c r="H18" s="47"/>
      <c r="I18" s="18" t="s">
        <v>128</v>
      </c>
      <c r="J18" s="18" t="s">
        <v>129</v>
      </c>
      <c r="K18" s="17">
        <v>60.8</v>
      </c>
      <c r="L18" s="17"/>
      <c r="M18" s="17">
        <v>60.8</v>
      </c>
      <c r="N18" s="17">
        <f t="shared" si="1"/>
        <v>36.479999999999997</v>
      </c>
      <c r="O18" s="27">
        <v>6</v>
      </c>
      <c r="P18" s="17">
        <v>73.8</v>
      </c>
      <c r="Q18" s="17">
        <f t="shared" si="0"/>
        <v>29.52</v>
      </c>
      <c r="R18" s="17"/>
      <c r="S18" s="17">
        <f t="shared" si="2"/>
        <v>66</v>
      </c>
      <c r="T18" s="27">
        <v>3</v>
      </c>
      <c r="U18" s="33"/>
    </row>
    <row r="19" spans="1:21" s="2" customFormat="1" ht="27" customHeight="1" thickBot="1">
      <c r="A19" s="8">
        <v>16</v>
      </c>
      <c r="B19" s="11" t="s">
        <v>51</v>
      </c>
      <c r="C19" s="19" t="s">
        <v>22</v>
      </c>
      <c r="D19" s="48" t="s">
        <v>48</v>
      </c>
      <c r="E19" s="10" t="s">
        <v>108</v>
      </c>
      <c r="F19" s="11" t="s">
        <v>49</v>
      </c>
      <c r="G19" s="11" t="s">
        <v>52</v>
      </c>
      <c r="H19" s="45">
        <v>1</v>
      </c>
      <c r="I19" s="11" t="s">
        <v>147</v>
      </c>
      <c r="J19" s="11" t="s">
        <v>148</v>
      </c>
      <c r="K19" s="11">
        <v>42</v>
      </c>
      <c r="L19" s="11"/>
      <c r="M19" s="11">
        <v>42</v>
      </c>
      <c r="N19" s="11">
        <f t="shared" ref="N19" si="12">M19*0.6</f>
        <v>25.2</v>
      </c>
      <c r="O19" s="26">
        <v>2</v>
      </c>
      <c r="P19" s="11">
        <v>84.6</v>
      </c>
      <c r="Q19" s="11">
        <f t="shared" ref="Q19" si="13">P19*0.4</f>
        <v>33.839999999999996</v>
      </c>
      <c r="R19" s="11"/>
      <c r="S19" s="11">
        <f t="shared" ref="S19" si="14">N19+Q19</f>
        <v>59.039999999999992</v>
      </c>
      <c r="T19" s="26">
        <v>1</v>
      </c>
      <c r="U19" s="31" t="s">
        <v>166</v>
      </c>
    </row>
    <row r="20" spans="1:21" s="2" customFormat="1" ht="27" customHeight="1" thickBot="1">
      <c r="A20" s="4">
        <v>17</v>
      </c>
      <c r="B20" s="17"/>
      <c r="C20" s="20" t="s">
        <v>17</v>
      </c>
      <c r="D20" s="49"/>
      <c r="E20" s="16" t="s">
        <v>108</v>
      </c>
      <c r="F20" s="17" t="s">
        <v>49</v>
      </c>
      <c r="G20" s="17" t="s">
        <v>50</v>
      </c>
      <c r="H20" s="47"/>
      <c r="I20" s="17" t="s">
        <v>145</v>
      </c>
      <c r="J20" s="17" t="s">
        <v>146</v>
      </c>
      <c r="K20" s="17">
        <v>42.8</v>
      </c>
      <c r="L20" s="17"/>
      <c r="M20" s="17">
        <v>42.8</v>
      </c>
      <c r="N20" s="17">
        <f t="shared" si="1"/>
        <v>25.679999999999996</v>
      </c>
      <c r="O20" s="27">
        <v>1</v>
      </c>
      <c r="P20" s="17">
        <v>80.400000000000006</v>
      </c>
      <c r="Q20" s="17">
        <f t="shared" si="0"/>
        <v>32.160000000000004</v>
      </c>
      <c r="R20" s="17"/>
      <c r="S20" s="17">
        <f t="shared" si="2"/>
        <v>57.84</v>
      </c>
      <c r="T20" s="27">
        <v>2</v>
      </c>
      <c r="U20" s="33"/>
    </row>
    <row r="21" spans="1:21" s="2" customFormat="1" ht="27" customHeight="1" thickBot="1">
      <c r="A21" s="8">
        <v>18</v>
      </c>
      <c r="B21" s="11" t="s">
        <v>53</v>
      </c>
      <c r="C21" s="19" t="s">
        <v>22</v>
      </c>
      <c r="D21" s="42" t="s">
        <v>54</v>
      </c>
      <c r="E21" s="10" t="s">
        <v>108</v>
      </c>
      <c r="F21" s="11" t="s">
        <v>55</v>
      </c>
      <c r="G21" s="11" t="s">
        <v>56</v>
      </c>
      <c r="H21" s="45">
        <v>1</v>
      </c>
      <c r="I21" s="11" t="s">
        <v>126</v>
      </c>
      <c r="J21" s="11" t="s">
        <v>127</v>
      </c>
      <c r="K21" s="11">
        <v>67</v>
      </c>
      <c r="L21" s="11" t="s">
        <v>57</v>
      </c>
      <c r="M21" s="11">
        <v>71</v>
      </c>
      <c r="N21" s="11">
        <f t="shared" si="1"/>
        <v>42.6</v>
      </c>
      <c r="O21" s="26">
        <v>1</v>
      </c>
      <c r="P21" s="11">
        <v>85</v>
      </c>
      <c r="Q21" s="11">
        <f t="shared" si="0"/>
        <v>34</v>
      </c>
      <c r="R21" s="11"/>
      <c r="S21" s="11">
        <f t="shared" si="2"/>
        <v>76.599999999999994</v>
      </c>
      <c r="T21" s="26">
        <v>1</v>
      </c>
      <c r="U21" s="31" t="s">
        <v>166</v>
      </c>
    </row>
    <row r="22" spans="1:21" s="2" customFormat="1" ht="27" customHeight="1" thickBot="1">
      <c r="A22" s="4">
        <v>19</v>
      </c>
      <c r="B22" s="14"/>
      <c r="C22" s="22" t="s">
        <v>22</v>
      </c>
      <c r="D22" s="43"/>
      <c r="E22" s="13" t="s">
        <v>108</v>
      </c>
      <c r="F22" s="14" t="s">
        <v>55</v>
      </c>
      <c r="G22" s="14" t="s">
        <v>58</v>
      </c>
      <c r="H22" s="46"/>
      <c r="I22" s="14" t="s">
        <v>130</v>
      </c>
      <c r="J22" s="14" t="s">
        <v>127</v>
      </c>
      <c r="K22" s="14">
        <v>68.099999999999994</v>
      </c>
      <c r="L22" s="14"/>
      <c r="M22" s="14">
        <v>68.099999999999994</v>
      </c>
      <c r="N22" s="14">
        <f t="shared" ref="N22" si="15">M22*0.6</f>
        <v>40.859999999999992</v>
      </c>
      <c r="O22" s="25">
        <v>3</v>
      </c>
      <c r="P22" s="14">
        <v>84</v>
      </c>
      <c r="Q22" s="14">
        <f t="shared" ref="Q22" si="16">P22*0.4</f>
        <v>33.6</v>
      </c>
      <c r="R22" s="14"/>
      <c r="S22" s="14">
        <f t="shared" ref="S22" si="17">N22+Q22</f>
        <v>74.459999999999994</v>
      </c>
      <c r="T22" s="25">
        <v>2</v>
      </c>
      <c r="U22" s="32"/>
    </row>
    <row r="23" spans="1:21" s="2" customFormat="1" ht="27" customHeight="1" thickBot="1">
      <c r="A23" s="8">
        <v>20</v>
      </c>
      <c r="B23" s="11" t="s">
        <v>59</v>
      </c>
      <c r="C23" s="9" t="s">
        <v>17</v>
      </c>
      <c r="D23" s="48" t="s">
        <v>165</v>
      </c>
      <c r="E23" s="10" t="s">
        <v>111</v>
      </c>
      <c r="F23" s="11" t="s">
        <v>60</v>
      </c>
      <c r="G23" s="11" t="s">
        <v>61</v>
      </c>
      <c r="H23" s="45">
        <v>2</v>
      </c>
      <c r="I23" s="11" t="s">
        <v>114</v>
      </c>
      <c r="J23" s="11" t="s">
        <v>115</v>
      </c>
      <c r="K23" s="11">
        <v>80.099999999999994</v>
      </c>
      <c r="L23" s="11"/>
      <c r="M23" s="11">
        <v>80.099999999999994</v>
      </c>
      <c r="N23" s="11">
        <f t="shared" si="1"/>
        <v>48.059999999999995</v>
      </c>
      <c r="O23" s="26">
        <v>1</v>
      </c>
      <c r="P23" s="11">
        <v>84.8</v>
      </c>
      <c r="Q23" s="11">
        <f t="shared" si="0"/>
        <v>33.92</v>
      </c>
      <c r="R23" s="11"/>
      <c r="S23" s="11">
        <f t="shared" si="2"/>
        <v>81.97999999999999</v>
      </c>
      <c r="T23" s="26">
        <v>1</v>
      </c>
      <c r="U23" s="31" t="s">
        <v>166</v>
      </c>
    </row>
    <row r="24" spans="1:21" s="2" customFormat="1" ht="27" customHeight="1" thickBot="1">
      <c r="A24" s="4">
        <v>21</v>
      </c>
      <c r="B24" s="14" t="s">
        <v>62</v>
      </c>
      <c r="C24" s="12" t="s">
        <v>22</v>
      </c>
      <c r="D24" s="50"/>
      <c r="E24" s="13" t="s">
        <v>110</v>
      </c>
      <c r="F24" s="14" t="s">
        <v>60</v>
      </c>
      <c r="G24" s="14" t="s">
        <v>63</v>
      </c>
      <c r="H24" s="46"/>
      <c r="I24" s="14" t="s">
        <v>116</v>
      </c>
      <c r="J24" s="14" t="s">
        <v>117</v>
      </c>
      <c r="K24" s="14">
        <v>76.400000000000006</v>
      </c>
      <c r="L24" s="14"/>
      <c r="M24" s="14">
        <v>76.400000000000006</v>
      </c>
      <c r="N24" s="14">
        <f t="shared" si="1"/>
        <v>45.84</v>
      </c>
      <c r="O24" s="25">
        <v>2</v>
      </c>
      <c r="P24" s="14">
        <v>82.6</v>
      </c>
      <c r="Q24" s="14">
        <f t="shared" si="0"/>
        <v>33.04</v>
      </c>
      <c r="R24" s="14"/>
      <c r="S24" s="14">
        <f t="shared" si="2"/>
        <v>78.88</v>
      </c>
      <c r="T24" s="25">
        <v>2</v>
      </c>
      <c r="U24" s="34" t="s">
        <v>166</v>
      </c>
    </row>
    <row r="25" spans="1:21" s="2" customFormat="1" ht="27" customHeight="1" thickBot="1">
      <c r="A25" s="8">
        <v>22</v>
      </c>
      <c r="B25" s="14"/>
      <c r="C25" s="12" t="s">
        <v>22</v>
      </c>
      <c r="D25" s="50"/>
      <c r="E25" s="13" t="s">
        <v>110</v>
      </c>
      <c r="F25" s="14" t="s">
        <v>60</v>
      </c>
      <c r="G25" s="14" t="s">
        <v>64</v>
      </c>
      <c r="H25" s="46"/>
      <c r="I25" s="14" t="s">
        <v>118</v>
      </c>
      <c r="J25" s="14" t="s">
        <v>119</v>
      </c>
      <c r="K25" s="14">
        <v>68.8</v>
      </c>
      <c r="L25" s="14" t="s">
        <v>65</v>
      </c>
      <c r="M25" s="14">
        <v>72.8</v>
      </c>
      <c r="N25" s="14">
        <f t="shared" si="1"/>
        <v>43.68</v>
      </c>
      <c r="O25" s="25">
        <v>3</v>
      </c>
      <c r="P25" s="14">
        <v>83.6</v>
      </c>
      <c r="Q25" s="14">
        <f t="shared" si="0"/>
        <v>33.44</v>
      </c>
      <c r="R25" s="14"/>
      <c r="S25" s="14">
        <f t="shared" si="2"/>
        <v>77.12</v>
      </c>
      <c r="T25" s="25">
        <v>3</v>
      </c>
      <c r="U25" s="32"/>
    </row>
    <row r="26" spans="1:21" s="2" customFormat="1" ht="27" customHeight="1" thickBot="1">
      <c r="A26" s="4">
        <v>23</v>
      </c>
      <c r="B26" s="14"/>
      <c r="C26" s="12" t="s">
        <v>22</v>
      </c>
      <c r="D26" s="50"/>
      <c r="E26" s="13" t="s">
        <v>110</v>
      </c>
      <c r="F26" s="14">
        <v>2002048</v>
      </c>
      <c r="G26" s="14" t="s">
        <v>66</v>
      </c>
      <c r="H26" s="46"/>
      <c r="I26" s="14" t="s">
        <v>120</v>
      </c>
      <c r="J26" s="14" t="s">
        <v>121</v>
      </c>
      <c r="K26" s="14">
        <v>67</v>
      </c>
      <c r="L26" s="14" t="s">
        <v>67</v>
      </c>
      <c r="M26" s="14">
        <v>69</v>
      </c>
      <c r="N26" s="14">
        <f t="shared" si="1"/>
        <v>41.4</v>
      </c>
      <c r="O26" s="25">
        <v>6</v>
      </c>
      <c r="P26" s="14">
        <v>79.8</v>
      </c>
      <c r="Q26" s="14">
        <f t="shared" si="0"/>
        <v>31.92</v>
      </c>
      <c r="R26" s="14"/>
      <c r="S26" s="14">
        <f t="shared" si="2"/>
        <v>73.319999999999993</v>
      </c>
      <c r="T26" s="25">
        <v>4</v>
      </c>
      <c r="U26" s="32"/>
    </row>
    <row r="27" spans="1:21" s="2" customFormat="1" ht="27" customHeight="1" thickBot="1">
      <c r="A27" s="8">
        <v>24</v>
      </c>
      <c r="B27" s="17"/>
      <c r="C27" s="12" t="s">
        <v>168</v>
      </c>
      <c r="D27" s="50"/>
      <c r="E27" s="16" t="s">
        <v>110</v>
      </c>
      <c r="F27" s="17" t="s">
        <v>60</v>
      </c>
      <c r="G27" s="18" t="s">
        <v>68</v>
      </c>
      <c r="H27" s="47"/>
      <c r="I27" s="18" t="s">
        <v>124</v>
      </c>
      <c r="J27" s="18" t="s">
        <v>125</v>
      </c>
      <c r="K27" s="17">
        <v>68.7</v>
      </c>
      <c r="L27" s="17"/>
      <c r="M27" s="17">
        <v>68.7</v>
      </c>
      <c r="N27" s="17">
        <f t="shared" si="1"/>
        <v>41.22</v>
      </c>
      <c r="O27" s="27">
        <v>4</v>
      </c>
      <c r="P27" s="17">
        <v>78.400000000000006</v>
      </c>
      <c r="Q27" s="17">
        <f t="shared" si="0"/>
        <v>31.360000000000003</v>
      </c>
      <c r="R27" s="17"/>
      <c r="S27" s="17">
        <f t="shared" si="2"/>
        <v>72.58</v>
      </c>
      <c r="T27" s="27">
        <v>5</v>
      </c>
      <c r="U27" s="33"/>
    </row>
    <row r="28" spans="1:21" s="2" customFormat="1" ht="27" customHeight="1" thickBot="1">
      <c r="A28" s="4">
        <v>25</v>
      </c>
      <c r="B28" s="11" t="s">
        <v>69</v>
      </c>
      <c r="C28" s="9" t="s">
        <v>22</v>
      </c>
      <c r="D28" s="50"/>
      <c r="E28" s="10" t="s">
        <v>108</v>
      </c>
      <c r="F28" s="11" t="s">
        <v>70</v>
      </c>
      <c r="G28" s="11" t="s">
        <v>71</v>
      </c>
      <c r="H28" s="45">
        <v>1</v>
      </c>
      <c r="I28" s="11" t="s">
        <v>116</v>
      </c>
      <c r="J28" s="11" t="s">
        <v>149</v>
      </c>
      <c r="K28" s="11">
        <v>70.900000000000006</v>
      </c>
      <c r="L28" s="11"/>
      <c r="M28" s="11">
        <v>70.900000000000006</v>
      </c>
      <c r="N28" s="11">
        <f t="shared" si="1"/>
        <v>42.54</v>
      </c>
      <c r="O28" s="26">
        <v>1</v>
      </c>
      <c r="P28" s="11">
        <v>82.8</v>
      </c>
      <c r="Q28" s="11">
        <f t="shared" si="0"/>
        <v>33.119999999999997</v>
      </c>
      <c r="R28" s="11"/>
      <c r="S28" s="11">
        <f t="shared" si="2"/>
        <v>75.66</v>
      </c>
      <c r="T28" s="26">
        <v>1</v>
      </c>
      <c r="U28" s="31" t="s">
        <v>166</v>
      </c>
    </row>
    <row r="29" spans="1:21" s="2" customFormat="1" ht="27" customHeight="1" thickBot="1">
      <c r="A29" s="8">
        <v>26</v>
      </c>
      <c r="B29" s="17"/>
      <c r="C29" s="15" t="s">
        <v>22</v>
      </c>
      <c r="D29" s="50"/>
      <c r="E29" s="16" t="s">
        <v>108</v>
      </c>
      <c r="F29" s="17" t="s">
        <v>70</v>
      </c>
      <c r="G29" s="17" t="s">
        <v>72</v>
      </c>
      <c r="H29" s="47"/>
      <c r="I29" s="17" t="s">
        <v>150</v>
      </c>
      <c r="J29" s="17" t="s">
        <v>149</v>
      </c>
      <c r="K29" s="17">
        <v>61.6</v>
      </c>
      <c r="L29" s="17"/>
      <c r="M29" s="17">
        <v>61.6</v>
      </c>
      <c r="N29" s="17">
        <f t="shared" si="1"/>
        <v>36.96</v>
      </c>
      <c r="O29" s="27">
        <v>2</v>
      </c>
      <c r="P29" s="17">
        <v>82.6</v>
      </c>
      <c r="Q29" s="17">
        <f t="shared" si="0"/>
        <v>33.04</v>
      </c>
      <c r="R29" s="17"/>
      <c r="S29" s="17">
        <f t="shared" si="2"/>
        <v>70</v>
      </c>
      <c r="T29" s="27">
        <v>2</v>
      </c>
      <c r="U29" s="33"/>
    </row>
    <row r="30" spans="1:21" s="2" customFormat="1" ht="27" customHeight="1" thickBot="1">
      <c r="A30" s="4">
        <v>27</v>
      </c>
      <c r="B30" s="21" t="s">
        <v>73</v>
      </c>
      <c r="C30" s="23" t="s">
        <v>22</v>
      </c>
      <c r="D30" s="50"/>
      <c r="E30" s="10" t="s">
        <v>108</v>
      </c>
      <c r="F30" s="11" t="s">
        <v>74</v>
      </c>
      <c r="G30" s="11" t="s">
        <v>75</v>
      </c>
      <c r="H30" s="45">
        <v>1</v>
      </c>
      <c r="I30" s="11" t="s">
        <v>151</v>
      </c>
      <c r="J30" s="11" t="s">
        <v>152</v>
      </c>
      <c r="K30" s="11">
        <v>57</v>
      </c>
      <c r="L30" s="11"/>
      <c r="M30" s="11">
        <v>57</v>
      </c>
      <c r="N30" s="11">
        <f t="shared" si="1"/>
        <v>34.199999999999996</v>
      </c>
      <c r="O30" s="26">
        <v>2</v>
      </c>
      <c r="P30" s="11">
        <v>82</v>
      </c>
      <c r="Q30" s="11">
        <f t="shared" si="0"/>
        <v>32.800000000000004</v>
      </c>
      <c r="R30" s="11"/>
      <c r="S30" s="11">
        <f t="shared" si="2"/>
        <v>67</v>
      </c>
      <c r="T30" s="26">
        <v>1</v>
      </c>
      <c r="U30" s="31" t="s">
        <v>166</v>
      </c>
    </row>
    <row r="31" spans="1:21" s="2" customFormat="1" ht="27" customHeight="1" thickBot="1">
      <c r="A31" s="8">
        <v>28</v>
      </c>
      <c r="B31" s="17"/>
      <c r="C31" s="15" t="s">
        <v>22</v>
      </c>
      <c r="D31" s="49"/>
      <c r="E31" s="16" t="s">
        <v>108</v>
      </c>
      <c r="F31" s="17" t="s">
        <v>74</v>
      </c>
      <c r="G31" s="18" t="s">
        <v>76</v>
      </c>
      <c r="H31" s="47"/>
      <c r="I31" s="18" t="s">
        <v>122</v>
      </c>
      <c r="J31" s="18" t="s">
        <v>123</v>
      </c>
      <c r="K31" s="17">
        <v>52.8</v>
      </c>
      <c r="L31" s="17"/>
      <c r="M31" s="17">
        <v>52.8</v>
      </c>
      <c r="N31" s="17">
        <f t="shared" si="1"/>
        <v>31.679999999999996</v>
      </c>
      <c r="O31" s="27">
        <v>6</v>
      </c>
      <c r="P31" s="17">
        <v>81.599999999999994</v>
      </c>
      <c r="Q31" s="17">
        <f t="shared" si="0"/>
        <v>32.64</v>
      </c>
      <c r="R31" s="17"/>
      <c r="S31" s="17">
        <f t="shared" si="2"/>
        <v>64.319999999999993</v>
      </c>
      <c r="T31" s="27">
        <v>2</v>
      </c>
      <c r="U31" s="33"/>
    </row>
    <row r="32" spans="1:21" s="2" customFormat="1" ht="27" customHeight="1" thickBot="1">
      <c r="A32" s="4">
        <v>29</v>
      </c>
      <c r="B32" s="11" t="s">
        <v>81</v>
      </c>
      <c r="C32" s="9" t="s">
        <v>22</v>
      </c>
      <c r="D32" s="51" t="s">
        <v>77</v>
      </c>
      <c r="E32" s="10" t="s">
        <v>109</v>
      </c>
      <c r="F32" s="11" t="s">
        <v>78</v>
      </c>
      <c r="G32" s="11" t="s">
        <v>82</v>
      </c>
      <c r="H32" s="45">
        <v>1</v>
      </c>
      <c r="I32" s="11" t="s">
        <v>114</v>
      </c>
      <c r="J32" s="11" t="s">
        <v>115</v>
      </c>
      <c r="K32" s="11">
        <v>68.7</v>
      </c>
      <c r="L32" s="11"/>
      <c r="M32" s="11">
        <v>68.7</v>
      </c>
      <c r="N32" s="11">
        <f t="shared" ref="N32" si="18">M32*0.6</f>
        <v>41.22</v>
      </c>
      <c r="O32" s="26">
        <v>2</v>
      </c>
      <c r="P32" s="11">
        <v>83.6</v>
      </c>
      <c r="Q32" s="11">
        <f t="shared" ref="Q32" si="19">P32*0.4</f>
        <v>33.44</v>
      </c>
      <c r="R32" s="11"/>
      <c r="S32" s="11">
        <f t="shared" ref="S32" si="20">N32+Q32</f>
        <v>74.66</v>
      </c>
      <c r="T32" s="26">
        <v>1</v>
      </c>
      <c r="U32" s="31" t="s">
        <v>166</v>
      </c>
    </row>
    <row r="33" spans="1:21" s="2" customFormat="1" ht="27" customHeight="1" thickBot="1">
      <c r="A33" s="8">
        <v>30</v>
      </c>
      <c r="B33" s="14"/>
      <c r="C33" s="12" t="s">
        <v>17</v>
      </c>
      <c r="D33" s="51"/>
      <c r="E33" s="13" t="s">
        <v>109</v>
      </c>
      <c r="F33" s="14" t="s">
        <v>78</v>
      </c>
      <c r="G33" s="14" t="s">
        <v>79</v>
      </c>
      <c r="H33" s="46"/>
      <c r="I33" s="14" t="s">
        <v>153</v>
      </c>
      <c r="J33" s="14" t="s">
        <v>154</v>
      </c>
      <c r="K33" s="14">
        <v>66.3</v>
      </c>
      <c r="L33" s="14" t="s">
        <v>80</v>
      </c>
      <c r="M33" s="14">
        <v>70.3</v>
      </c>
      <c r="N33" s="14">
        <f t="shared" si="1"/>
        <v>42.18</v>
      </c>
      <c r="O33" s="25">
        <v>1</v>
      </c>
      <c r="P33" s="14">
        <v>79.400000000000006</v>
      </c>
      <c r="Q33" s="14">
        <f t="shared" si="0"/>
        <v>31.760000000000005</v>
      </c>
      <c r="R33" s="14"/>
      <c r="S33" s="14">
        <f t="shared" si="2"/>
        <v>73.94</v>
      </c>
      <c r="T33" s="25">
        <v>2</v>
      </c>
      <c r="U33" s="32"/>
    </row>
    <row r="34" spans="1:21" s="2" customFormat="1" ht="27" customHeight="1" thickBot="1">
      <c r="A34" s="4">
        <v>31</v>
      </c>
      <c r="B34" s="17"/>
      <c r="C34" s="15" t="s">
        <v>22</v>
      </c>
      <c r="D34" s="51"/>
      <c r="E34" s="16" t="s">
        <v>109</v>
      </c>
      <c r="F34" s="17" t="s">
        <v>78</v>
      </c>
      <c r="G34" s="17" t="s">
        <v>83</v>
      </c>
      <c r="H34" s="47"/>
      <c r="I34" s="17" t="s">
        <v>155</v>
      </c>
      <c r="J34" s="17" t="s">
        <v>156</v>
      </c>
      <c r="K34" s="17">
        <v>68.400000000000006</v>
      </c>
      <c r="L34" s="17"/>
      <c r="M34" s="17">
        <v>68.400000000000006</v>
      </c>
      <c r="N34" s="17">
        <f t="shared" si="1"/>
        <v>41.04</v>
      </c>
      <c r="O34" s="27">
        <v>3</v>
      </c>
      <c r="P34" s="17">
        <v>81.599999999999994</v>
      </c>
      <c r="Q34" s="17">
        <f t="shared" si="0"/>
        <v>32.64</v>
      </c>
      <c r="R34" s="17"/>
      <c r="S34" s="17">
        <f t="shared" si="2"/>
        <v>73.680000000000007</v>
      </c>
      <c r="T34" s="27">
        <v>3</v>
      </c>
      <c r="U34" s="33"/>
    </row>
    <row r="35" spans="1:21" s="2" customFormat="1" ht="27" customHeight="1" thickBot="1">
      <c r="A35" s="8">
        <v>32</v>
      </c>
      <c r="B35" s="11" t="s">
        <v>84</v>
      </c>
      <c r="C35" s="9" t="s">
        <v>22</v>
      </c>
      <c r="D35" s="51"/>
      <c r="E35" s="10" t="s">
        <v>108</v>
      </c>
      <c r="F35" s="11">
        <v>2002052</v>
      </c>
      <c r="G35" s="11" t="s">
        <v>85</v>
      </c>
      <c r="H35" s="45">
        <v>1</v>
      </c>
      <c r="I35" s="11" t="s">
        <v>140</v>
      </c>
      <c r="J35" s="11" t="s">
        <v>152</v>
      </c>
      <c r="K35" s="11">
        <v>62.6</v>
      </c>
      <c r="L35" s="11" t="s">
        <v>86</v>
      </c>
      <c r="M35" s="11">
        <v>66.599999999999994</v>
      </c>
      <c r="N35" s="11">
        <f t="shared" si="1"/>
        <v>39.959999999999994</v>
      </c>
      <c r="O35" s="26">
        <v>1</v>
      </c>
      <c r="P35" s="11">
        <v>81.8</v>
      </c>
      <c r="Q35" s="11">
        <f t="shared" si="0"/>
        <v>32.72</v>
      </c>
      <c r="R35" s="11"/>
      <c r="S35" s="11">
        <f t="shared" si="2"/>
        <v>72.679999999999993</v>
      </c>
      <c r="T35" s="26">
        <v>1</v>
      </c>
      <c r="U35" s="31" t="s">
        <v>166</v>
      </c>
    </row>
    <row r="36" spans="1:21" s="2" customFormat="1" ht="27" customHeight="1" thickBot="1">
      <c r="A36" s="4">
        <v>33</v>
      </c>
      <c r="B36" s="14"/>
      <c r="C36" s="12" t="s">
        <v>17</v>
      </c>
      <c r="D36" s="51"/>
      <c r="E36" s="13" t="s">
        <v>108</v>
      </c>
      <c r="F36" s="14" t="s">
        <v>87</v>
      </c>
      <c r="G36" s="14" t="s">
        <v>88</v>
      </c>
      <c r="H36" s="46"/>
      <c r="I36" s="14" t="s">
        <v>157</v>
      </c>
      <c r="J36" s="14" t="s">
        <v>158</v>
      </c>
      <c r="K36" s="14">
        <v>63.2</v>
      </c>
      <c r="L36" s="14"/>
      <c r="M36" s="14">
        <v>63.2</v>
      </c>
      <c r="N36" s="14">
        <f t="shared" si="1"/>
        <v>37.92</v>
      </c>
      <c r="O36" s="25">
        <v>2</v>
      </c>
      <c r="P36" s="14">
        <v>82.6</v>
      </c>
      <c r="Q36" s="14">
        <f t="shared" si="0"/>
        <v>33.04</v>
      </c>
      <c r="R36" s="14"/>
      <c r="S36" s="14">
        <f t="shared" si="2"/>
        <v>70.960000000000008</v>
      </c>
      <c r="T36" s="25">
        <v>2</v>
      </c>
      <c r="U36" s="32"/>
    </row>
    <row r="37" spans="1:21" s="2" customFormat="1" ht="27" customHeight="1" thickBot="1">
      <c r="A37" s="8">
        <v>34</v>
      </c>
      <c r="B37" s="17"/>
      <c r="C37" s="15" t="s">
        <v>17</v>
      </c>
      <c r="D37" s="51"/>
      <c r="E37" s="16" t="s">
        <v>108</v>
      </c>
      <c r="F37" s="17" t="s">
        <v>87</v>
      </c>
      <c r="G37" s="17" t="s">
        <v>89</v>
      </c>
      <c r="H37" s="47"/>
      <c r="I37" s="17" t="s">
        <v>120</v>
      </c>
      <c r="J37" s="17" t="s">
        <v>152</v>
      </c>
      <c r="K37" s="17">
        <v>59.9</v>
      </c>
      <c r="L37" s="17"/>
      <c r="M37" s="17">
        <v>59.9</v>
      </c>
      <c r="N37" s="17">
        <f t="shared" si="1"/>
        <v>35.94</v>
      </c>
      <c r="O37" s="27">
        <v>3</v>
      </c>
      <c r="P37" s="17">
        <v>80</v>
      </c>
      <c r="Q37" s="17">
        <f t="shared" si="0"/>
        <v>32</v>
      </c>
      <c r="R37" s="17"/>
      <c r="S37" s="17">
        <f t="shared" si="2"/>
        <v>67.94</v>
      </c>
      <c r="T37" s="27">
        <v>3</v>
      </c>
      <c r="U37" s="33"/>
    </row>
    <row r="38" spans="1:21" s="2" customFormat="1" ht="27" customHeight="1" thickBot="1">
      <c r="A38" s="4">
        <v>35</v>
      </c>
      <c r="B38" s="11" t="s">
        <v>90</v>
      </c>
      <c r="C38" s="19" t="s">
        <v>22</v>
      </c>
      <c r="D38" s="42" t="s">
        <v>91</v>
      </c>
      <c r="E38" s="10" t="s">
        <v>109</v>
      </c>
      <c r="F38" s="11" t="s">
        <v>92</v>
      </c>
      <c r="G38" s="11" t="s">
        <v>93</v>
      </c>
      <c r="H38" s="45">
        <v>1</v>
      </c>
      <c r="I38" s="11" t="s">
        <v>159</v>
      </c>
      <c r="J38" s="11" t="s">
        <v>160</v>
      </c>
      <c r="K38" s="11">
        <v>80.599999999999994</v>
      </c>
      <c r="L38" s="11"/>
      <c r="M38" s="11">
        <v>80.599999999999994</v>
      </c>
      <c r="N38" s="11">
        <f t="shared" si="1"/>
        <v>48.359999999999992</v>
      </c>
      <c r="O38" s="26">
        <v>1</v>
      </c>
      <c r="P38" s="11">
        <v>81.8</v>
      </c>
      <c r="Q38" s="11">
        <f t="shared" si="0"/>
        <v>32.72</v>
      </c>
      <c r="R38" s="11"/>
      <c r="S38" s="11">
        <f t="shared" si="2"/>
        <v>81.079999999999984</v>
      </c>
      <c r="T38" s="26">
        <v>1</v>
      </c>
      <c r="U38" s="31" t="s">
        <v>166</v>
      </c>
    </row>
    <row r="39" spans="1:21" s="2" customFormat="1" ht="27" customHeight="1" thickBot="1">
      <c r="A39" s="8">
        <v>36</v>
      </c>
      <c r="B39" s="14"/>
      <c r="C39" s="22" t="s">
        <v>22</v>
      </c>
      <c r="D39" s="43"/>
      <c r="E39" s="13" t="s">
        <v>109</v>
      </c>
      <c r="F39" s="14" t="s">
        <v>92</v>
      </c>
      <c r="G39" s="14" t="s">
        <v>94</v>
      </c>
      <c r="H39" s="46"/>
      <c r="I39" s="14" t="s">
        <v>161</v>
      </c>
      <c r="J39" s="14" t="s">
        <v>160</v>
      </c>
      <c r="K39" s="14">
        <v>75</v>
      </c>
      <c r="L39" s="14"/>
      <c r="M39" s="14">
        <v>75</v>
      </c>
      <c r="N39" s="14">
        <f t="shared" si="1"/>
        <v>45</v>
      </c>
      <c r="O39" s="25">
        <v>2</v>
      </c>
      <c r="P39" s="14">
        <v>82.4</v>
      </c>
      <c r="Q39" s="14">
        <f t="shared" si="0"/>
        <v>32.96</v>
      </c>
      <c r="R39" s="14"/>
      <c r="S39" s="14">
        <f t="shared" si="2"/>
        <v>77.960000000000008</v>
      </c>
      <c r="T39" s="25">
        <v>2</v>
      </c>
      <c r="U39" s="32"/>
    </row>
    <row r="40" spans="1:21" s="2" customFormat="1" ht="27" customHeight="1" thickBot="1">
      <c r="A40" s="4">
        <v>37</v>
      </c>
      <c r="B40" s="17"/>
      <c r="C40" s="20" t="s">
        <v>22</v>
      </c>
      <c r="D40" s="44"/>
      <c r="E40" s="16" t="s">
        <v>109</v>
      </c>
      <c r="F40" s="17" t="s">
        <v>92</v>
      </c>
      <c r="G40" s="17" t="s">
        <v>95</v>
      </c>
      <c r="H40" s="47"/>
      <c r="I40" s="17" t="s">
        <v>162</v>
      </c>
      <c r="J40" s="17" t="s">
        <v>163</v>
      </c>
      <c r="K40" s="17">
        <v>64.2</v>
      </c>
      <c r="L40" s="17" t="s">
        <v>96</v>
      </c>
      <c r="M40" s="17">
        <v>68.2</v>
      </c>
      <c r="N40" s="17">
        <f t="shared" si="1"/>
        <v>40.92</v>
      </c>
      <c r="O40" s="27">
        <v>3</v>
      </c>
      <c r="P40" s="17">
        <v>77.8</v>
      </c>
      <c r="Q40" s="17">
        <f t="shared" si="0"/>
        <v>31.12</v>
      </c>
      <c r="R40" s="17"/>
      <c r="S40" s="17">
        <f t="shared" si="2"/>
        <v>72.040000000000006</v>
      </c>
      <c r="T40" s="27">
        <v>3</v>
      </c>
      <c r="U40" s="33"/>
    </row>
    <row r="41" spans="1:21" s="2" customFormat="1" ht="27" customHeight="1" thickBot="1">
      <c r="A41" s="8">
        <v>38</v>
      </c>
      <c r="B41" s="11" t="s">
        <v>133</v>
      </c>
      <c r="C41" s="19" t="s">
        <v>22</v>
      </c>
      <c r="D41" s="42" t="s">
        <v>97</v>
      </c>
      <c r="E41" s="10" t="s">
        <v>109</v>
      </c>
      <c r="F41" s="11" t="s">
        <v>98</v>
      </c>
      <c r="G41" s="11" t="s">
        <v>99</v>
      </c>
      <c r="H41" s="45">
        <v>1</v>
      </c>
      <c r="I41" s="11" t="s">
        <v>135</v>
      </c>
      <c r="J41" s="11" t="s">
        <v>129</v>
      </c>
      <c r="K41" s="11">
        <v>66.2</v>
      </c>
      <c r="L41" s="11"/>
      <c r="M41" s="11">
        <v>66.2</v>
      </c>
      <c r="N41" s="11">
        <f t="shared" si="1"/>
        <v>39.72</v>
      </c>
      <c r="O41" s="26">
        <v>1</v>
      </c>
      <c r="P41" s="11">
        <v>84.4</v>
      </c>
      <c r="Q41" s="11">
        <f t="shared" si="0"/>
        <v>33.760000000000005</v>
      </c>
      <c r="R41" s="11"/>
      <c r="S41" s="11">
        <f t="shared" si="2"/>
        <v>73.48</v>
      </c>
      <c r="T41" s="26">
        <v>1</v>
      </c>
      <c r="U41" s="31" t="s">
        <v>166</v>
      </c>
    </row>
    <row r="42" spans="1:21" s="2" customFormat="1" ht="27" customHeight="1" thickBot="1">
      <c r="A42" s="4">
        <v>39</v>
      </c>
      <c r="B42" s="17"/>
      <c r="C42" s="20" t="s">
        <v>22</v>
      </c>
      <c r="D42" s="44"/>
      <c r="E42" s="16" t="s">
        <v>109</v>
      </c>
      <c r="F42" s="17" t="s">
        <v>98</v>
      </c>
      <c r="G42" s="17" t="s">
        <v>100</v>
      </c>
      <c r="H42" s="47"/>
      <c r="I42" s="17" t="s">
        <v>164</v>
      </c>
      <c r="J42" s="17" t="s">
        <v>129</v>
      </c>
      <c r="K42" s="17">
        <v>64.3</v>
      </c>
      <c r="L42" s="17"/>
      <c r="M42" s="17">
        <v>64.3</v>
      </c>
      <c r="N42" s="17">
        <f t="shared" si="1"/>
        <v>38.58</v>
      </c>
      <c r="O42" s="27">
        <v>2</v>
      </c>
      <c r="P42" s="17">
        <v>80</v>
      </c>
      <c r="Q42" s="17">
        <f t="shared" si="0"/>
        <v>32</v>
      </c>
      <c r="R42" s="17"/>
      <c r="S42" s="17">
        <f t="shared" si="2"/>
        <v>70.58</v>
      </c>
      <c r="T42" s="27">
        <v>2</v>
      </c>
      <c r="U42" s="33"/>
    </row>
  </sheetData>
  <mergeCells count="24">
    <mergeCell ref="H35:H37"/>
    <mergeCell ref="H38:H40"/>
    <mergeCell ref="H41:H42"/>
    <mergeCell ref="D19:D20"/>
    <mergeCell ref="D23:D31"/>
    <mergeCell ref="D32:D37"/>
    <mergeCell ref="H19:H20"/>
    <mergeCell ref="H21:H22"/>
    <mergeCell ref="H23:H27"/>
    <mergeCell ref="H28:H29"/>
    <mergeCell ref="H30:H31"/>
    <mergeCell ref="H32:H34"/>
    <mergeCell ref="D41:D42"/>
    <mergeCell ref="D21:D22"/>
    <mergeCell ref="D38:D40"/>
    <mergeCell ref="A1:C1"/>
    <mergeCell ref="A2:U2"/>
    <mergeCell ref="D4:D15"/>
    <mergeCell ref="D16:D18"/>
    <mergeCell ref="H5:H7"/>
    <mergeCell ref="H8:H10"/>
    <mergeCell ref="H11:H13"/>
    <mergeCell ref="H14:H15"/>
    <mergeCell ref="H16:H18"/>
  </mergeCells>
  <phoneticPr fontId="8" type="noConversion"/>
  <printOptions horizontalCentered="1"/>
  <pageMargins left="0.55486111111111103" right="0.55486111111111103" top="0.80277777777777803" bottom="0.60624999999999996" header="0.5" footer="0.5"/>
  <pageSetup paperSize="8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邓德春</cp:lastModifiedBy>
  <cp:lastPrinted>2021-01-25T03:17:00Z</cp:lastPrinted>
  <dcterms:created xsi:type="dcterms:W3CDTF">2019-12-10T01:23:00Z</dcterms:created>
  <dcterms:modified xsi:type="dcterms:W3CDTF">2021-01-25T08:56:55Z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