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R53" i="1"/>
  <c r="Q53"/>
  <c r="N53"/>
  <c r="R52"/>
  <c r="Q52"/>
  <c r="N52"/>
  <c r="R51"/>
  <c r="Q51"/>
  <c r="N51"/>
  <c r="R50"/>
  <c r="Q50"/>
  <c r="N50"/>
  <c r="R49"/>
  <c r="Q49"/>
  <c r="N49"/>
  <c r="R48"/>
  <c r="Q48"/>
  <c r="N48"/>
  <c r="R47"/>
  <c r="Q47"/>
  <c r="N47"/>
  <c r="R46"/>
  <c r="Q46"/>
  <c r="N46"/>
  <c r="R45"/>
  <c r="Q45"/>
  <c r="N45"/>
  <c r="R44"/>
  <c r="Q44"/>
  <c r="N44"/>
  <c r="R43"/>
  <c r="Q43"/>
  <c r="N43"/>
  <c r="R42"/>
  <c r="Q42"/>
  <c r="N42"/>
  <c r="R41"/>
  <c r="Q41"/>
  <c r="N41"/>
  <c r="R40"/>
  <c r="Q40"/>
  <c r="N40"/>
  <c r="R39"/>
  <c r="Q39"/>
  <c r="N39"/>
  <c r="R38"/>
  <c r="Q38"/>
  <c r="N38"/>
  <c r="R37"/>
  <c r="Q37"/>
  <c r="N37"/>
  <c r="R36"/>
  <c r="Q36"/>
  <c r="N36"/>
  <c r="R35"/>
  <c r="Q35"/>
  <c r="N35"/>
  <c r="R34"/>
  <c r="Q34"/>
  <c r="N34"/>
  <c r="R33"/>
  <c r="Q33"/>
  <c r="N33"/>
  <c r="R32"/>
  <c r="Q32"/>
  <c r="N32"/>
  <c r="R31"/>
  <c r="Q31"/>
  <c r="N31"/>
  <c r="R30"/>
  <c r="Q30"/>
  <c r="N30"/>
  <c r="R29"/>
  <c r="Q29"/>
  <c r="N29"/>
  <c r="R28"/>
  <c r="Q28"/>
  <c r="N28"/>
  <c r="R27"/>
  <c r="Q27"/>
  <c r="N27"/>
  <c r="R26"/>
  <c r="Q26"/>
  <c r="N26"/>
  <c r="R25"/>
  <c r="Q25"/>
  <c r="N25"/>
  <c r="R24"/>
  <c r="Q24"/>
  <c r="N24"/>
  <c r="R23"/>
  <c r="Q23"/>
  <c r="N23"/>
  <c r="R22"/>
  <c r="Q22"/>
  <c r="N22"/>
  <c r="R21"/>
  <c r="Q21"/>
  <c r="N21"/>
  <c r="R20"/>
  <c r="Q20"/>
  <c r="N20"/>
  <c r="R19"/>
  <c r="Q19"/>
  <c r="N19"/>
  <c r="R18"/>
  <c r="Q18"/>
  <c r="N18"/>
  <c r="R17"/>
  <c r="Q17"/>
  <c r="N17"/>
  <c r="R16"/>
  <c r="Q16"/>
  <c r="N16"/>
  <c r="R15"/>
  <c r="Q15"/>
  <c r="N15"/>
  <c r="R14"/>
  <c r="Q14"/>
  <c r="N14"/>
  <c r="R13"/>
  <c r="Q13"/>
  <c r="N13"/>
  <c r="R12"/>
  <c r="Q12"/>
  <c r="N12"/>
  <c r="R11"/>
  <c r="Q11"/>
  <c r="N11"/>
  <c r="R10"/>
  <c r="Q10"/>
  <c r="N10"/>
  <c r="R9"/>
  <c r="Q9"/>
  <c r="N9"/>
  <c r="R8"/>
  <c r="Q8"/>
  <c r="N8"/>
  <c r="R7"/>
  <c r="Q7"/>
  <c r="N7"/>
  <c r="R6"/>
  <c r="Q6"/>
  <c r="N6"/>
  <c r="R5"/>
  <c r="Q5"/>
  <c r="N5"/>
  <c r="R4"/>
  <c r="Q4"/>
  <c r="N4"/>
</calcChain>
</file>

<file path=xl/sharedStrings.xml><?xml version="1.0" encoding="utf-8"?>
<sst xmlns="http://schemas.openxmlformats.org/spreadsheetml/2006/main" count="381" uniqueCount="199">
  <si>
    <t>公开考试招聘（选调）综合成绩排名</t>
  </si>
  <si>
    <t>序号</t>
  </si>
  <si>
    <t>姓名</t>
  </si>
  <si>
    <t>性别</t>
  </si>
  <si>
    <t>单位名称</t>
  </si>
  <si>
    <t>职位名称</t>
  </si>
  <si>
    <t>职位编号</t>
  </si>
  <si>
    <t>准考证号</t>
  </si>
  <si>
    <t>招聘人数</t>
  </si>
  <si>
    <t>毕业院校</t>
  </si>
  <si>
    <t>学习类别</t>
  </si>
  <si>
    <t>专业</t>
  </si>
  <si>
    <t>笔试成绩</t>
  </si>
  <si>
    <t>笔试总成绩</t>
  </si>
  <si>
    <t>笔试折合成绩</t>
  </si>
  <si>
    <t>笔试成绩名次</t>
  </si>
  <si>
    <t>面试成绩</t>
  </si>
  <si>
    <t>面试折合成绩排名</t>
  </si>
  <si>
    <t>综合成绩</t>
  </si>
  <si>
    <t>综合成绩排名</t>
  </si>
  <si>
    <t>备注</t>
  </si>
  <si>
    <t>严雅淇</t>
  </si>
  <si>
    <t>女</t>
  </si>
  <si>
    <t>广元市城乡规划局</t>
  </si>
  <si>
    <t>综合文秘（管理岗位）</t>
  </si>
  <si>
    <t>1902028</t>
  </si>
  <si>
    <t>9112307021112</t>
  </si>
  <si>
    <t>云南大学滇池学院</t>
  </si>
  <si>
    <t>本科（全日制）</t>
  </si>
  <si>
    <t>汉语言文学</t>
  </si>
  <si>
    <t>体检入闱</t>
  </si>
  <si>
    <t>9112307021102</t>
  </si>
  <si>
    <t>四川文理学院</t>
  </si>
  <si>
    <t>9112307021108</t>
  </si>
  <si>
    <t>成都学院</t>
  </si>
  <si>
    <t>张定国</t>
  </si>
  <si>
    <t>男</t>
  </si>
  <si>
    <t>信息数据及网站管理（专技岗位）</t>
  </si>
  <si>
    <t>1902029</t>
  </si>
  <si>
    <t>9112307021115</t>
  </si>
  <si>
    <t>中南民族大学</t>
  </si>
  <si>
    <t>计算机科学与技术</t>
  </si>
  <si>
    <t>9112307021117</t>
  </si>
  <si>
    <t>成都信息工程大学</t>
  </si>
  <si>
    <t>张宗献</t>
  </si>
  <si>
    <t>国土空间规划1（专技岗位）</t>
  </si>
  <si>
    <t>1902030</t>
  </si>
  <si>
    <t>9112307021119</t>
  </si>
  <si>
    <t>攀枝花学院</t>
  </si>
  <si>
    <t>建筑学</t>
  </si>
  <si>
    <t>9112307021120</t>
  </si>
  <si>
    <t>四川农业大学</t>
  </si>
  <si>
    <t>城市规划</t>
  </si>
  <si>
    <t>9112307021122</t>
  </si>
  <si>
    <t>成都文理学院</t>
  </si>
  <si>
    <t>2020年应届毕业生</t>
  </si>
  <si>
    <t>黄尧</t>
  </si>
  <si>
    <t>广元市城乡规划局经济技术开发区分局</t>
  </si>
  <si>
    <t>国土空间规划2（专技岗位）</t>
  </si>
  <si>
    <t>1902031</t>
  </si>
  <si>
    <t>9112307021204</t>
  </si>
  <si>
    <t>成都信息工程学院银杏酒店管理学院</t>
  </si>
  <si>
    <t>艺术设计</t>
  </si>
  <si>
    <t>9112307021126</t>
  </si>
  <si>
    <t>西南财经大学天府学院</t>
  </si>
  <si>
    <t>9112307021201</t>
  </si>
  <si>
    <t>延安大学西安创新学院</t>
  </si>
  <si>
    <t>樊虎成</t>
  </si>
  <si>
    <t>国土空间规划3（专技岗位）</t>
  </si>
  <si>
    <t>1902032</t>
  </si>
  <si>
    <t>9112307021210</t>
  </si>
  <si>
    <t>西昌学院</t>
  </si>
  <si>
    <t>土木工程</t>
  </si>
  <si>
    <t>9112307021229</t>
  </si>
  <si>
    <t>西南石油大学</t>
  </si>
  <si>
    <t>9112307021209</t>
  </si>
  <si>
    <t>四川大学锦城学院</t>
  </si>
  <si>
    <t>佘顺江</t>
  </si>
  <si>
    <t>广元市自然资源局朝天区分局曾家自然资源所（原广元市国土资源局朝天区分局曾家国土资源管理所）</t>
  </si>
  <si>
    <t>计算机信息（专业技术岗位）</t>
  </si>
  <si>
    <t>1902033</t>
  </si>
  <si>
    <t>9112307021313</t>
  </si>
  <si>
    <t>成都工业学院</t>
  </si>
  <si>
    <t>9112307021312</t>
  </si>
  <si>
    <t>重庆邮电大学</t>
  </si>
  <si>
    <t>9112307021310</t>
  </si>
  <si>
    <t>绵阳师范学院</t>
  </si>
  <si>
    <t>宋家希</t>
  </si>
  <si>
    <t>广元市自然资源局昭化区事务中心（原广元市国土资源管理昭化区事务中心）</t>
  </si>
  <si>
    <t>综合管理（管理岗位）</t>
  </si>
  <si>
    <t>1902034</t>
  </si>
  <si>
    <t>9112307021324</t>
  </si>
  <si>
    <t>哈尔滨学院</t>
  </si>
  <si>
    <t>9112307021323</t>
  </si>
  <si>
    <t>西北师范大学知行学院</t>
  </si>
  <si>
    <t>9112307021321</t>
  </si>
  <si>
    <t>安康学院</t>
  </si>
  <si>
    <t>吴军</t>
  </si>
  <si>
    <t>工程管理（专技岗位）</t>
  </si>
  <si>
    <t>1902035</t>
  </si>
  <si>
    <t>9112307021503</t>
  </si>
  <si>
    <t>工程管理</t>
  </si>
  <si>
    <t>9112307021408</t>
  </si>
  <si>
    <t>成都信息工程学院</t>
  </si>
  <si>
    <t>9112307021411</t>
  </si>
  <si>
    <t>四川大学锦江学院</t>
  </si>
  <si>
    <t>杨磊</t>
  </si>
  <si>
    <t>规划（专技岗位）</t>
  </si>
  <si>
    <t>1902036</t>
  </si>
  <si>
    <t>9112307021520</t>
  </si>
  <si>
    <t>人文地理与城乡规划</t>
  </si>
  <si>
    <t>陈雪峰</t>
  </si>
  <si>
    <t>9112307021525</t>
  </si>
  <si>
    <t>西南科技大学城市学院</t>
  </si>
  <si>
    <t>城乡规划</t>
  </si>
  <si>
    <t>体检入闱（2020年应届毕业生）</t>
  </si>
  <si>
    <t>9112307021605</t>
  </si>
  <si>
    <t>福州大学</t>
  </si>
  <si>
    <t>9112307021521</t>
  </si>
  <si>
    <t>内江师范学院</t>
  </si>
  <si>
    <t>9112307021519</t>
  </si>
  <si>
    <t>成都师范学院</t>
  </si>
  <si>
    <t>何刚</t>
  </si>
  <si>
    <t>昭化区地质环境监测站</t>
  </si>
  <si>
    <t>专技岗位</t>
  </si>
  <si>
    <t>1902037</t>
  </si>
  <si>
    <t>9112307021609</t>
  </si>
  <si>
    <t>自然地理与资源环境</t>
  </si>
  <si>
    <t>9112307021606</t>
  </si>
  <si>
    <t>勘查技术与工程</t>
  </si>
  <si>
    <t>9112307021615</t>
  </si>
  <si>
    <t>成都理工大学</t>
  </si>
  <si>
    <t>陈倩</t>
  </si>
  <si>
    <t>广元市自然资源局昭化区分局昭化自然资源所（原广元市国土资源局昭化区分局昭化基层国土所)</t>
  </si>
  <si>
    <t>1902038</t>
  </si>
  <si>
    <t>9112307021726</t>
  </si>
  <si>
    <t>物流管理</t>
  </si>
  <si>
    <t>9112307021621</t>
  </si>
  <si>
    <t>重庆科级学院</t>
  </si>
  <si>
    <t>9112307021809</t>
  </si>
  <si>
    <t>宜宾职业技术学院</t>
  </si>
  <si>
    <t>张玥</t>
  </si>
  <si>
    <t>广元市自然资源局昭化区分局红岩自然资源所（原广元市国土资源局昭化区分局红岩基层国土所）</t>
  </si>
  <si>
    <t>1902039</t>
  </si>
  <si>
    <t>9112307021925</t>
  </si>
  <si>
    <t>民办四川天一学院</t>
  </si>
  <si>
    <t>大专（全日制）</t>
  </si>
  <si>
    <t>工程造价</t>
  </si>
  <si>
    <t>9112307022004</t>
  </si>
  <si>
    <t>国家开放大学</t>
  </si>
  <si>
    <t>大专（开放教育）</t>
  </si>
  <si>
    <t>行政管理</t>
  </si>
  <si>
    <t>9112307022110</t>
  </si>
  <si>
    <t>四川长江职业学院</t>
  </si>
  <si>
    <t>9112307022117</t>
  </si>
  <si>
    <t>曹斌</t>
  </si>
  <si>
    <t>广元市自然资源局昭化区分局太公自然资源所（原广元市国土资源局昭化区分局太公基层国土所）</t>
  </si>
  <si>
    <t>1902040</t>
  </si>
  <si>
    <t>9112307022222</t>
  </si>
  <si>
    <t>四川托普信息技术职业学院</t>
  </si>
  <si>
    <t>计算机信息管理</t>
  </si>
  <si>
    <t>9112307022213</t>
  </si>
  <si>
    <t>山东凯文科级职业技术学院</t>
  </si>
  <si>
    <t>李佳</t>
  </si>
  <si>
    <t>广元市自然资源局利州区分局基层国土所（原广元市国土资源局利州区分局基层管理所）</t>
  </si>
  <si>
    <t>综合管理1（管理岗位）</t>
  </si>
  <si>
    <t>1902041</t>
  </si>
  <si>
    <t>9112307022323</t>
  </si>
  <si>
    <t>财务管理</t>
  </si>
  <si>
    <t>9112307022227</t>
  </si>
  <si>
    <t>四川师范大学文理学院</t>
  </si>
  <si>
    <t>会计学</t>
  </si>
  <si>
    <t>9112307022307</t>
  </si>
  <si>
    <t>宜宾学院</t>
  </si>
  <si>
    <t>李兆潘</t>
  </si>
  <si>
    <t>综合管理2（管理岗位）</t>
  </si>
  <si>
    <t>1902042</t>
  </si>
  <si>
    <t>9112307022427</t>
  </si>
  <si>
    <t>审计学</t>
  </si>
  <si>
    <t>9112307022426</t>
  </si>
  <si>
    <t>兰州商学院长春学院</t>
  </si>
  <si>
    <t>魏霜</t>
  </si>
  <si>
    <t>广元市自然资源储备交易中心（原广元市土地矿权储备交易中心）</t>
  </si>
  <si>
    <t>土地交易储备（专业技术岗位十二级）</t>
  </si>
  <si>
    <t>9112307012504</t>
  </si>
  <si>
    <t>1</t>
  </si>
  <si>
    <t>西华师范大学国土资源学院</t>
  </si>
  <si>
    <t>硕士研究生</t>
  </si>
  <si>
    <t>研究生专业区域经济学本科专业地理科学</t>
  </si>
  <si>
    <t>9112307012509</t>
  </si>
  <si>
    <t>中央广播电视大学</t>
  </si>
  <si>
    <t>本科（在职教育）</t>
  </si>
  <si>
    <t>9112307012505</t>
  </si>
  <si>
    <t>9112307012429</t>
  </si>
  <si>
    <t>昆明理工大学</t>
  </si>
  <si>
    <t>土地资源管理</t>
  </si>
  <si>
    <t>周仕勇</t>
    <phoneticPr fontId="14" type="noConversion"/>
  </si>
  <si>
    <t>男</t>
    <phoneticPr fontId="14" type="noConversion"/>
  </si>
  <si>
    <t>考察入闱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</si>
</sst>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"/>
  <sheetViews>
    <sheetView tabSelected="1" topLeftCell="A35" workbookViewId="0">
      <selection activeCell="V51" sqref="V51"/>
    </sheetView>
  </sheetViews>
  <sheetFormatPr defaultColWidth="9" defaultRowHeight="13.5"/>
  <cols>
    <col min="1" max="1" width="3" style="3" customWidth="1"/>
    <col min="2" max="2" width="6.125" style="3" customWidth="1"/>
    <col min="3" max="3" width="4.125" style="3" customWidth="1"/>
    <col min="4" max="4" width="16.125" style="4" customWidth="1"/>
    <col min="5" max="5" width="26.375" style="3" customWidth="1"/>
    <col min="6" max="6" width="10.5" style="3" customWidth="1"/>
    <col min="7" max="7" width="15" style="3" customWidth="1"/>
    <col min="8" max="8" width="5.625" style="3" customWidth="1"/>
    <col min="9" max="9" width="18.25" style="5" customWidth="1"/>
    <col min="10" max="10" width="13.375" style="5" customWidth="1"/>
    <col min="11" max="11" width="15.375" style="5" customWidth="1"/>
    <col min="12" max="12" width="6.25" style="3" customWidth="1"/>
    <col min="13" max="13" width="6.375" style="3" customWidth="1"/>
    <col min="14" max="14" width="7.5" style="3" customWidth="1"/>
    <col min="15" max="15" width="5.25" style="3" customWidth="1"/>
    <col min="16" max="16" width="7.375" style="3" customWidth="1"/>
    <col min="17" max="17" width="8.5" style="3" customWidth="1"/>
    <col min="18" max="18" width="6.875" style="3" customWidth="1"/>
    <col min="19" max="19" width="5.875" style="3" customWidth="1"/>
    <col min="20" max="20" width="14.25" style="3" customWidth="1"/>
    <col min="21" max="27" width="9" style="1"/>
    <col min="28" max="16384" width="9" style="3"/>
  </cols>
  <sheetData>
    <row r="1" spans="1:20" ht="13.5" customHeight="1">
      <c r="A1" s="22"/>
      <c r="B1" s="22"/>
      <c r="C1" s="22"/>
      <c r="D1" s="22"/>
    </row>
    <row r="2" spans="1:20" ht="44.2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" customFormat="1" ht="35.25" customHeight="1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7" t="s">
        <v>9</v>
      </c>
      <c r="J3" s="17" t="s">
        <v>10</v>
      </c>
      <c r="K3" s="1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</row>
    <row r="4" spans="1:20" s="2" customFormat="1" ht="30.75" customHeight="1">
      <c r="A4" s="6">
        <v>1</v>
      </c>
      <c r="B4" s="9" t="s">
        <v>21</v>
      </c>
      <c r="C4" s="9" t="s">
        <v>22</v>
      </c>
      <c r="D4" s="24" t="s">
        <v>23</v>
      </c>
      <c r="E4" s="9" t="s">
        <v>24</v>
      </c>
      <c r="F4" s="9" t="s">
        <v>25</v>
      </c>
      <c r="G4" s="9" t="s">
        <v>26</v>
      </c>
      <c r="H4" s="32">
        <v>1</v>
      </c>
      <c r="I4" s="18" t="s">
        <v>27</v>
      </c>
      <c r="J4" s="19" t="s">
        <v>28</v>
      </c>
      <c r="K4" s="18" t="s">
        <v>29</v>
      </c>
      <c r="L4" s="9">
        <v>64.25</v>
      </c>
      <c r="M4" s="6">
        <v>64.25</v>
      </c>
      <c r="N4" s="6">
        <f>M4*0.6</f>
        <v>38.549999999999997</v>
      </c>
      <c r="O4" s="6">
        <v>3</v>
      </c>
      <c r="P4" s="6">
        <v>85.8</v>
      </c>
      <c r="Q4" s="6">
        <f>P4*0.4</f>
        <v>34.32</v>
      </c>
      <c r="R4" s="6">
        <f>N4+Q4</f>
        <v>72.87</v>
      </c>
      <c r="S4" s="6">
        <v>1</v>
      </c>
      <c r="T4" s="9" t="s">
        <v>30</v>
      </c>
    </row>
    <row r="5" spans="1:20" s="2" customFormat="1" ht="30.75" customHeight="1">
      <c r="A5" s="6">
        <v>2</v>
      </c>
      <c r="B5" s="9"/>
      <c r="C5" s="9"/>
      <c r="D5" s="24"/>
      <c r="E5" s="9" t="s">
        <v>24</v>
      </c>
      <c r="F5" s="9" t="s">
        <v>25</v>
      </c>
      <c r="G5" s="10" t="s">
        <v>31</v>
      </c>
      <c r="H5" s="32"/>
      <c r="I5" s="10" t="s">
        <v>32</v>
      </c>
      <c r="J5" s="19" t="s">
        <v>28</v>
      </c>
      <c r="K5" s="10" t="s">
        <v>29</v>
      </c>
      <c r="L5" s="9">
        <v>62.75</v>
      </c>
      <c r="M5" s="6">
        <v>62.75</v>
      </c>
      <c r="N5" s="6">
        <f t="shared" ref="N5:N48" si="0">M5*0.6</f>
        <v>37.65</v>
      </c>
      <c r="O5" s="6">
        <v>5</v>
      </c>
      <c r="P5" s="6">
        <v>87.8</v>
      </c>
      <c r="Q5" s="6">
        <f t="shared" ref="Q5:Q48" si="1">P5*0.4</f>
        <v>35.119999999999997</v>
      </c>
      <c r="R5" s="6">
        <f t="shared" ref="R5" si="2">N5+Q5</f>
        <v>72.77</v>
      </c>
      <c r="S5" s="6">
        <v>2</v>
      </c>
      <c r="T5" s="9"/>
    </row>
    <row r="6" spans="1:20" s="2" customFormat="1" ht="30.75" customHeight="1">
      <c r="A6" s="6">
        <v>3</v>
      </c>
      <c r="B6" s="9"/>
      <c r="C6" s="9"/>
      <c r="D6" s="24"/>
      <c r="E6" s="9" t="s">
        <v>24</v>
      </c>
      <c r="F6" s="9" t="s">
        <v>25</v>
      </c>
      <c r="G6" s="10" t="s">
        <v>33</v>
      </c>
      <c r="H6" s="32"/>
      <c r="I6" s="10" t="s">
        <v>34</v>
      </c>
      <c r="J6" s="19" t="s">
        <v>28</v>
      </c>
      <c r="K6" s="10" t="s">
        <v>29</v>
      </c>
      <c r="L6" s="9">
        <v>63</v>
      </c>
      <c r="M6" s="6">
        <v>63</v>
      </c>
      <c r="N6" s="6">
        <f t="shared" si="0"/>
        <v>37.799999999999997</v>
      </c>
      <c r="O6" s="6">
        <v>4</v>
      </c>
      <c r="P6" s="6">
        <v>84.8</v>
      </c>
      <c r="Q6" s="6">
        <f t="shared" si="1"/>
        <v>33.92</v>
      </c>
      <c r="R6" s="6">
        <f t="shared" ref="R6:R53" si="3">N6+Q6</f>
        <v>71.72</v>
      </c>
      <c r="S6" s="6">
        <v>3</v>
      </c>
      <c r="T6" s="9"/>
    </row>
    <row r="7" spans="1:20" s="1" customFormat="1" ht="30.75" customHeight="1">
      <c r="A7" s="6">
        <v>4</v>
      </c>
      <c r="B7" s="11" t="s">
        <v>35</v>
      </c>
      <c r="C7" s="11" t="s">
        <v>36</v>
      </c>
      <c r="D7" s="24"/>
      <c r="E7" s="11" t="s">
        <v>37</v>
      </c>
      <c r="F7" s="11" t="s">
        <v>38</v>
      </c>
      <c r="G7" s="11" t="s">
        <v>39</v>
      </c>
      <c r="H7" s="33">
        <v>1</v>
      </c>
      <c r="I7" s="19" t="s">
        <v>40</v>
      </c>
      <c r="J7" s="19" t="s">
        <v>28</v>
      </c>
      <c r="K7" s="19" t="s">
        <v>41</v>
      </c>
      <c r="L7" s="11">
        <v>68.25</v>
      </c>
      <c r="M7" s="20">
        <v>68.25</v>
      </c>
      <c r="N7" s="20">
        <f t="shared" si="0"/>
        <v>40.950000000000003</v>
      </c>
      <c r="O7" s="20">
        <v>1</v>
      </c>
      <c r="P7" s="20">
        <v>79.599999999999994</v>
      </c>
      <c r="Q7" s="20">
        <f t="shared" si="1"/>
        <v>31.84</v>
      </c>
      <c r="R7" s="20">
        <f t="shared" si="3"/>
        <v>72.790000000000006</v>
      </c>
      <c r="S7" s="20">
        <v>1</v>
      </c>
      <c r="T7" s="9" t="s">
        <v>30</v>
      </c>
    </row>
    <row r="8" spans="1:20" s="1" customFormat="1" ht="30.75" customHeight="1">
      <c r="A8" s="6">
        <v>5</v>
      </c>
      <c r="B8" s="11"/>
      <c r="C8" s="11"/>
      <c r="D8" s="24"/>
      <c r="E8" s="11" t="s">
        <v>37</v>
      </c>
      <c r="F8" s="11" t="s">
        <v>38</v>
      </c>
      <c r="G8" s="11" t="s">
        <v>42</v>
      </c>
      <c r="H8" s="33"/>
      <c r="I8" s="19" t="s">
        <v>43</v>
      </c>
      <c r="J8" s="19" t="s">
        <v>28</v>
      </c>
      <c r="K8" s="19" t="s">
        <v>41</v>
      </c>
      <c r="L8" s="11">
        <v>65.75</v>
      </c>
      <c r="M8" s="20">
        <v>65.75</v>
      </c>
      <c r="N8" s="20">
        <f t="shared" si="0"/>
        <v>39.450000000000003</v>
      </c>
      <c r="O8" s="20">
        <v>2</v>
      </c>
      <c r="P8" s="20">
        <v>77.400000000000006</v>
      </c>
      <c r="Q8" s="20">
        <f t="shared" si="1"/>
        <v>30.96</v>
      </c>
      <c r="R8" s="20">
        <f t="shared" si="3"/>
        <v>70.41</v>
      </c>
      <c r="S8" s="20">
        <v>2</v>
      </c>
      <c r="T8" s="11"/>
    </row>
    <row r="9" spans="1:20" s="1" customFormat="1" ht="30.75" customHeight="1">
      <c r="A9" s="6">
        <v>6</v>
      </c>
      <c r="B9" s="11" t="s">
        <v>44</v>
      </c>
      <c r="C9" s="11" t="s">
        <v>36</v>
      </c>
      <c r="D9" s="24"/>
      <c r="E9" s="11" t="s">
        <v>45</v>
      </c>
      <c r="F9" s="11" t="s">
        <v>46</v>
      </c>
      <c r="G9" s="11" t="s">
        <v>47</v>
      </c>
      <c r="H9" s="33">
        <v>1</v>
      </c>
      <c r="I9" s="19" t="s">
        <v>48</v>
      </c>
      <c r="J9" s="19" t="s">
        <v>28</v>
      </c>
      <c r="K9" s="19" t="s">
        <v>49</v>
      </c>
      <c r="L9" s="11">
        <v>64.25</v>
      </c>
      <c r="M9" s="20">
        <v>64.25</v>
      </c>
      <c r="N9" s="20">
        <f t="shared" si="0"/>
        <v>38.549999999999997</v>
      </c>
      <c r="O9" s="20">
        <v>1</v>
      </c>
      <c r="P9" s="20">
        <v>84.4</v>
      </c>
      <c r="Q9" s="20">
        <f t="shared" si="1"/>
        <v>33.76</v>
      </c>
      <c r="R9" s="20">
        <f t="shared" si="3"/>
        <v>72.31</v>
      </c>
      <c r="S9" s="20">
        <v>1</v>
      </c>
      <c r="T9" s="9" t="s">
        <v>30</v>
      </c>
    </row>
    <row r="10" spans="1:20" s="1" customFormat="1" ht="30.75" customHeight="1">
      <c r="A10" s="6">
        <v>7</v>
      </c>
      <c r="B10" s="11"/>
      <c r="C10" s="11"/>
      <c r="D10" s="24"/>
      <c r="E10" s="11" t="s">
        <v>45</v>
      </c>
      <c r="F10" s="11" t="s">
        <v>46</v>
      </c>
      <c r="G10" s="11" t="s">
        <v>50</v>
      </c>
      <c r="H10" s="33"/>
      <c r="I10" s="19" t="s">
        <v>51</v>
      </c>
      <c r="J10" s="19" t="s">
        <v>28</v>
      </c>
      <c r="K10" s="19" t="s">
        <v>52</v>
      </c>
      <c r="L10" s="11">
        <v>62.5</v>
      </c>
      <c r="M10" s="20">
        <v>62.5</v>
      </c>
      <c r="N10" s="20">
        <f t="shared" si="0"/>
        <v>37.5</v>
      </c>
      <c r="O10" s="20">
        <v>2</v>
      </c>
      <c r="P10" s="20">
        <v>81.2</v>
      </c>
      <c r="Q10" s="20">
        <f t="shared" si="1"/>
        <v>32.479999999999997</v>
      </c>
      <c r="R10" s="20">
        <f t="shared" si="3"/>
        <v>69.98</v>
      </c>
      <c r="S10" s="20">
        <v>2</v>
      </c>
      <c r="T10" s="11"/>
    </row>
    <row r="11" spans="1:20" s="1" customFormat="1" ht="30.75" customHeight="1">
      <c r="A11" s="6">
        <v>8</v>
      </c>
      <c r="B11" s="11"/>
      <c r="C11" s="11"/>
      <c r="D11" s="24"/>
      <c r="E11" s="11" t="s">
        <v>45</v>
      </c>
      <c r="F11" s="11" t="s">
        <v>46</v>
      </c>
      <c r="G11" s="11" t="s">
        <v>53</v>
      </c>
      <c r="H11" s="33"/>
      <c r="I11" s="19" t="s">
        <v>54</v>
      </c>
      <c r="J11" s="19" t="s">
        <v>28</v>
      </c>
      <c r="K11" s="19" t="s">
        <v>49</v>
      </c>
      <c r="L11" s="11">
        <v>61.75</v>
      </c>
      <c r="M11" s="20">
        <v>61.75</v>
      </c>
      <c r="N11" s="20">
        <f t="shared" si="0"/>
        <v>37.049999999999997</v>
      </c>
      <c r="O11" s="20">
        <v>3</v>
      </c>
      <c r="P11" s="20">
        <v>81.8</v>
      </c>
      <c r="Q11" s="20">
        <f t="shared" si="1"/>
        <v>32.72</v>
      </c>
      <c r="R11" s="20">
        <f t="shared" si="3"/>
        <v>69.77</v>
      </c>
      <c r="S11" s="20">
        <v>3</v>
      </c>
      <c r="T11" s="11" t="s">
        <v>55</v>
      </c>
    </row>
    <row r="12" spans="1:20" s="1" customFormat="1" ht="30.75" customHeight="1">
      <c r="A12" s="6">
        <v>9</v>
      </c>
      <c r="B12" s="11" t="s">
        <v>56</v>
      </c>
      <c r="C12" s="11" t="s">
        <v>36</v>
      </c>
      <c r="D12" s="24" t="s">
        <v>57</v>
      </c>
      <c r="E12" s="11" t="s">
        <v>58</v>
      </c>
      <c r="F12" s="11" t="s">
        <v>59</v>
      </c>
      <c r="G12" s="11" t="s">
        <v>60</v>
      </c>
      <c r="H12" s="33">
        <v>1</v>
      </c>
      <c r="I12" s="19" t="s">
        <v>61</v>
      </c>
      <c r="J12" s="19" t="s">
        <v>28</v>
      </c>
      <c r="K12" s="19" t="s">
        <v>62</v>
      </c>
      <c r="L12" s="11">
        <v>81</v>
      </c>
      <c r="M12" s="20">
        <v>81</v>
      </c>
      <c r="N12" s="20">
        <f t="shared" si="0"/>
        <v>48.6</v>
      </c>
      <c r="O12" s="20">
        <v>1</v>
      </c>
      <c r="P12" s="20">
        <v>82.2</v>
      </c>
      <c r="Q12" s="20">
        <f t="shared" si="1"/>
        <v>32.880000000000003</v>
      </c>
      <c r="R12" s="20">
        <f t="shared" si="3"/>
        <v>81.48</v>
      </c>
      <c r="S12" s="20">
        <v>1</v>
      </c>
      <c r="T12" s="9" t="s">
        <v>30</v>
      </c>
    </row>
    <row r="13" spans="1:20" s="1" customFormat="1" ht="30.75" customHeight="1">
      <c r="A13" s="6">
        <v>10</v>
      </c>
      <c r="B13" s="11"/>
      <c r="C13" s="11"/>
      <c r="D13" s="24"/>
      <c r="E13" s="11" t="s">
        <v>58</v>
      </c>
      <c r="F13" s="11" t="s">
        <v>59</v>
      </c>
      <c r="G13" s="11" t="s">
        <v>63</v>
      </c>
      <c r="H13" s="33"/>
      <c r="I13" s="19" t="s">
        <v>64</v>
      </c>
      <c r="J13" s="19" t="s">
        <v>28</v>
      </c>
      <c r="K13" s="19" t="s">
        <v>62</v>
      </c>
      <c r="L13" s="11">
        <v>78.5</v>
      </c>
      <c r="M13" s="20">
        <v>78.5</v>
      </c>
      <c r="N13" s="20">
        <f t="shared" si="0"/>
        <v>47.1</v>
      </c>
      <c r="O13" s="20">
        <v>2</v>
      </c>
      <c r="P13" s="20">
        <v>83.8</v>
      </c>
      <c r="Q13" s="20">
        <f t="shared" si="1"/>
        <v>33.520000000000003</v>
      </c>
      <c r="R13" s="20">
        <f t="shared" si="3"/>
        <v>80.62</v>
      </c>
      <c r="S13" s="20">
        <v>2</v>
      </c>
      <c r="T13" s="11"/>
    </row>
    <row r="14" spans="1:20" s="1" customFormat="1" ht="30.75" customHeight="1">
      <c r="A14" s="6">
        <v>11</v>
      </c>
      <c r="B14" s="11"/>
      <c r="C14" s="11"/>
      <c r="D14" s="24"/>
      <c r="E14" s="11" t="s">
        <v>58</v>
      </c>
      <c r="F14" s="11" t="s">
        <v>59</v>
      </c>
      <c r="G14" s="11" t="s">
        <v>65</v>
      </c>
      <c r="H14" s="33"/>
      <c r="I14" s="19" t="s">
        <v>66</v>
      </c>
      <c r="J14" s="19" t="s">
        <v>28</v>
      </c>
      <c r="K14" s="19" t="s">
        <v>62</v>
      </c>
      <c r="L14" s="11">
        <v>75</v>
      </c>
      <c r="M14" s="20">
        <v>75</v>
      </c>
      <c r="N14" s="20">
        <f t="shared" si="0"/>
        <v>45</v>
      </c>
      <c r="O14" s="20">
        <v>3</v>
      </c>
      <c r="P14" s="20">
        <v>81.599999999999994</v>
      </c>
      <c r="Q14" s="20">
        <f t="shared" si="1"/>
        <v>32.64</v>
      </c>
      <c r="R14" s="20">
        <f t="shared" si="3"/>
        <v>77.64</v>
      </c>
      <c r="S14" s="20">
        <v>3</v>
      </c>
      <c r="T14" s="11"/>
    </row>
    <row r="15" spans="1:20" s="1" customFormat="1" ht="26.25" customHeight="1">
      <c r="A15" s="6">
        <v>12</v>
      </c>
      <c r="B15" s="11" t="s">
        <v>67</v>
      </c>
      <c r="C15" s="11" t="s">
        <v>36</v>
      </c>
      <c r="D15" s="24" t="s">
        <v>57</v>
      </c>
      <c r="E15" s="11" t="s">
        <v>68</v>
      </c>
      <c r="F15" s="11" t="s">
        <v>69</v>
      </c>
      <c r="G15" s="11" t="s">
        <v>70</v>
      </c>
      <c r="H15" s="33">
        <v>1</v>
      </c>
      <c r="I15" s="19" t="s">
        <v>71</v>
      </c>
      <c r="J15" s="19" t="s">
        <v>28</v>
      </c>
      <c r="K15" s="19" t="s">
        <v>72</v>
      </c>
      <c r="L15" s="11">
        <v>77.25</v>
      </c>
      <c r="M15" s="20">
        <v>77.25</v>
      </c>
      <c r="N15" s="20">
        <f t="shared" si="0"/>
        <v>46.35</v>
      </c>
      <c r="O15" s="20">
        <v>3</v>
      </c>
      <c r="P15" s="20">
        <v>85.2</v>
      </c>
      <c r="Q15" s="20">
        <f t="shared" si="1"/>
        <v>34.08</v>
      </c>
      <c r="R15" s="20">
        <f t="shared" si="3"/>
        <v>80.430000000000007</v>
      </c>
      <c r="S15" s="20">
        <v>1</v>
      </c>
      <c r="T15" s="9" t="s">
        <v>30</v>
      </c>
    </row>
    <row r="16" spans="1:20" s="1" customFormat="1" ht="26.25" customHeight="1">
      <c r="A16" s="6">
        <v>13</v>
      </c>
      <c r="B16" s="12"/>
      <c r="C16" s="11"/>
      <c r="D16" s="24"/>
      <c r="E16" s="11" t="s">
        <v>68</v>
      </c>
      <c r="F16" s="11" t="s">
        <v>69</v>
      </c>
      <c r="G16" s="12" t="s">
        <v>73</v>
      </c>
      <c r="H16" s="33"/>
      <c r="I16" s="12" t="s">
        <v>74</v>
      </c>
      <c r="J16" s="19" t="s">
        <v>28</v>
      </c>
      <c r="K16" s="12" t="s">
        <v>72</v>
      </c>
      <c r="L16" s="11">
        <v>73.5</v>
      </c>
      <c r="M16" s="20">
        <v>73.5</v>
      </c>
      <c r="N16" s="20">
        <f t="shared" si="0"/>
        <v>44.1</v>
      </c>
      <c r="O16" s="20">
        <v>4</v>
      </c>
      <c r="P16" s="20">
        <v>84</v>
      </c>
      <c r="Q16" s="20">
        <f t="shared" si="1"/>
        <v>33.6</v>
      </c>
      <c r="R16" s="20">
        <f t="shared" si="3"/>
        <v>77.7</v>
      </c>
      <c r="S16" s="20">
        <v>2</v>
      </c>
      <c r="T16" s="11"/>
    </row>
    <row r="17" spans="1:20" s="1" customFormat="1" ht="26.25" customHeight="1">
      <c r="A17" s="6">
        <v>14</v>
      </c>
      <c r="B17" s="12"/>
      <c r="C17" s="11"/>
      <c r="D17" s="24"/>
      <c r="E17" s="11" t="s">
        <v>68</v>
      </c>
      <c r="F17" s="11" t="s">
        <v>69</v>
      </c>
      <c r="G17" s="12" t="s">
        <v>75</v>
      </c>
      <c r="H17" s="33"/>
      <c r="I17" s="12" t="s">
        <v>76</v>
      </c>
      <c r="J17" s="19" t="s">
        <v>28</v>
      </c>
      <c r="K17" s="12" t="s">
        <v>72</v>
      </c>
      <c r="L17" s="11">
        <v>70.25</v>
      </c>
      <c r="M17" s="20">
        <v>70.25</v>
      </c>
      <c r="N17" s="20">
        <f t="shared" si="0"/>
        <v>42.15</v>
      </c>
      <c r="O17" s="20">
        <v>8</v>
      </c>
      <c r="P17" s="20">
        <v>83</v>
      </c>
      <c r="Q17" s="20">
        <f t="shared" si="1"/>
        <v>33.200000000000003</v>
      </c>
      <c r="R17" s="20">
        <f t="shared" si="3"/>
        <v>75.349999999999994</v>
      </c>
      <c r="S17" s="20">
        <v>3</v>
      </c>
      <c r="T17" s="11"/>
    </row>
    <row r="18" spans="1:20" s="1" customFormat="1" ht="26.25" customHeight="1">
      <c r="A18" s="6">
        <v>15</v>
      </c>
      <c r="B18" s="11" t="s">
        <v>77</v>
      </c>
      <c r="C18" s="11" t="s">
        <v>36</v>
      </c>
      <c r="D18" s="25" t="s">
        <v>78</v>
      </c>
      <c r="E18" s="11" t="s">
        <v>79</v>
      </c>
      <c r="F18" s="11" t="s">
        <v>80</v>
      </c>
      <c r="G18" s="11" t="s">
        <v>81</v>
      </c>
      <c r="H18" s="33">
        <v>1</v>
      </c>
      <c r="I18" s="19" t="s">
        <v>82</v>
      </c>
      <c r="J18" s="19" t="s">
        <v>28</v>
      </c>
      <c r="K18" s="19" t="s">
        <v>41</v>
      </c>
      <c r="L18" s="11">
        <v>73</v>
      </c>
      <c r="M18" s="20">
        <v>73</v>
      </c>
      <c r="N18" s="20">
        <f t="shared" si="0"/>
        <v>43.8</v>
      </c>
      <c r="O18" s="20">
        <v>1</v>
      </c>
      <c r="P18" s="20">
        <v>80</v>
      </c>
      <c r="Q18" s="20">
        <f t="shared" si="1"/>
        <v>32</v>
      </c>
      <c r="R18" s="20">
        <f t="shared" si="3"/>
        <v>75.8</v>
      </c>
      <c r="S18" s="20">
        <v>1</v>
      </c>
      <c r="T18" s="9" t="s">
        <v>30</v>
      </c>
    </row>
    <row r="19" spans="1:20" s="1" customFormat="1" ht="26.25" customHeight="1">
      <c r="A19" s="6">
        <v>16</v>
      </c>
      <c r="B19" s="11"/>
      <c r="C19" s="11"/>
      <c r="D19" s="25"/>
      <c r="E19" s="11" t="s">
        <v>79</v>
      </c>
      <c r="F19" s="11" t="s">
        <v>80</v>
      </c>
      <c r="G19" s="12" t="s">
        <v>83</v>
      </c>
      <c r="H19" s="33"/>
      <c r="I19" s="12" t="s">
        <v>84</v>
      </c>
      <c r="J19" s="19" t="s">
        <v>28</v>
      </c>
      <c r="K19" s="12" t="s">
        <v>41</v>
      </c>
      <c r="L19" s="11">
        <v>49.5</v>
      </c>
      <c r="M19" s="20">
        <v>49.5</v>
      </c>
      <c r="N19" s="20">
        <f t="shared" si="0"/>
        <v>29.7</v>
      </c>
      <c r="O19" s="20">
        <v>4</v>
      </c>
      <c r="P19" s="20">
        <v>78.2</v>
      </c>
      <c r="Q19" s="20">
        <f t="shared" si="1"/>
        <v>31.28</v>
      </c>
      <c r="R19" s="20">
        <f t="shared" si="3"/>
        <v>60.98</v>
      </c>
      <c r="S19" s="20">
        <v>2</v>
      </c>
      <c r="T19" s="11"/>
    </row>
    <row r="20" spans="1:20" s="1" customFormat="1" ht="26.25" customHeight="1">
      <c r="A20" s="6">
        <v>17</v>
      </c>
      <c r="B20" s="11"/>
      <c r="C20" s="11"/>
      <c r="D20" s="25"/>
      <c r="E20" s="11" t="s">
        <v>79</v>
      </c>
      <c r="F20" s="11" t="s">
        <v>80</v>
      </c>
      <c r="G20" s="12" t="s">
        <v>85</v>
      </c>
      <c r="H20" s="33"/>
      <c r="I20" s="12" t="s">
        <v>86</v>
      </c>
      <c r="J20" s="19" t="s">
        <v>28</v>
      </c>
      <c r="K20" s="12" t="s">
        <v>41</v>
      </c>
      <c r="L20" s="11">
        <v>46.5</v>
      </c>
      <c r="M20" s="20">
        <v>46.5</v>
      </c>
      <c r="N20" s="20">
        <f t="shared" si="0"/>
        <v>27.9</v>
      </c>
      <c r="O20" s="20">
        <v>5</v>
      </c>
      <c r="P20" s="20">
        <v>77</v>
      </c>
      <c r="Q20" s="20">
        <f t="shared" si="1"/>
        <v>30.8</v>
      </c>
      <c r="R20" s="20">
        <f t="shared" si="3"/>
        <v>58.7</v>
      </c>
      <c r="S20" s="20">
        <v>3</v>
      </c>
      <c r="T20" s="11" t="s">
        <v>55</v>
      </c>
    </row>
    <row r="21" spans="1:20" s="1" customFormat="1" ht="26.25" customHeight="1">
      <c r="A21" s="6">
        <v>18</v>
      </c>
      <c r="B21" s="11" t="s">
        <v>87</v>
      </c>
      <c r="C21" s="11" t="s">
        <v>36</v>
      </c>
      <c r="D21" s="26" t="s">
        <v>88</v>
      </c>
      <c r="E21" s="11" t="s">
        <v>89</v>
      </c>
      <c r="F21" s="11" t="s">
        <v>90</v>
      </c>
      <c r="G21" s="11" t="s">
        <v>91</v>
      </c>
      <c r="H21" s="33">
        <v>1</v>
      </c>
      <c r="I21" s="19" t="s">
        <v>92</v>
      </c>
      <c r="J21" s="19" t="s">
        <v>28</v>
      </c>
      <c r="K21" s="19" t="s">
        <v>29</v>
      </c>
      <c r="L21" s="11">
        <v>65.25</v>
      </c>
      <c r="M21" s="20">
        <v>65.25</v>
      </c>
      <c r="N21" s="20">
        <f t="shared" si="0"/>
        <v>39.15</v>
      </c>
      <c r="O21" s="20">
        <v>1</v>
      </c>
      <c r="P21" s="20">
        <v>84.2</v>
      </c>
      <c r="Q21" s="20">
        <f t="shared" si="1"/>
        <v>33.68</v>
      </c>
      <c r="R21" s="20">
        <f t="shared" si="3"/>
        <v>72.83</v>
      </c>
      <c r="S21" s="20">
        <v>1</v>
      </c>
      <c r="T21" s="9" t="s">
        <v>30</v>
      </c>
    </row>
    <row r="22" spans="1:20" s="1" customFormat="1" ht="26.25" customHeight="1">
      <c r="A22" s="6">
        <v>19</v>
      </c>
      <c r="B22" s="11"/>
      <c r="C22" s="11"/>
      <c r="D22" s="27"/>
      <c r="E22" s="11" t="s">
        <v>89</v>
      </c>
      <c r="F22" s="11" t="s">
        <v>90</v>
      </c>
      <c r="G22" s="11" t="s">
        <v>93</v>
      </c>
      <c r="H22" s="33"/>
      <c r="I22" s="19" t="s">
        <v>94</v>
      </c>
      <c r="J22" s="19" t="s">
        <v>28</v>
      </c>
      <c r="K22" s="19" t="s">
        <v>29</v>
      </c>
      <c r="L22" s="11">
        <v>62.25</v>
      </c>
      <c r="M22" s="20">
        <v>62.25</v>
      </c>
      <c r="N22" s="20">
        <f t="shared" si="0"/>
        <v>37.35</v>
      </c>
      <c r="O22" s="20">
        <v>2</v>
      </c>
      <c r="P22" s="20">
        <v>77.2</v>
      </c>
      <c r="Q22" s="20">
        <f t="shared" si="1"/>
        <v>30.88</v>
      </c>
      <c r="R22" s="20">
        <f t="shared" si="3"/>
        <v>68.23</v>
      </c>
      <c r="S22" s="20">
        <v>2</v>
      </c>
      <c r="T22" s="11"/>
    </row>
    <row r="23" spans="1:20" s="1" customFormat="1" ht="26.25" customHeight="1">
      <c r="A23" s="6">
        <v>20</v>
      </c>
      <c r="B23" s="11"/>
      <c r="C23" s="11"/>
      <c r="D23" s="27"/>
      <c r="E23" s="11" t="s">
        <v>89</v>
      </c>
      <c r="F23" s="11" t="s">
        <v>90</v>
      </c>
      <c r="G23" s="11" t="s">
        <v>95</v>
      </c>
      <c r="H23" s="33"/>
      <c r="I23" s="19" t="s">
        <v>96</v>
      </c>
      <c r="J23" s="19" t="s">
        <v>28</v>
      </c>
      <c r="K23" s="19" t="s">
        <v>29</v>
      </c>
      <c r="L23" s="11">
        <v>56.75</v>
      </c>
      <c r="M23" s="20">
        <v>56.75</v>
      </c>
      <c r="N23" s="20">
        <f t="shared" si="0"/>
        <v>34.049999999999997</v>
      </c>
      <c r="O23" s="20">
        <v>3</v>
      </c>
      <c r="P23" s="20">
        <v>83</v>
      </c>
      <c r="Q23" s="20">
        <f t="shared" si="1"/>
        <v>33.200000000000003</v>
      </c>
      <c r="R23" s="20">
        <f t="shared" si="3"/>
        <v>67.25</v>
      </c>
      <c r="S23" s="20">
        <v>3</v>
      </c>
      <c r="T23" s="11"/>
    </row>
    <row r="24" spans="1:20" s="1" customFormat="1" ht="26.25" customHeight="1">
      <c r="A24" s="6">
        <v>21</v>
      </c>
      <c r="B24" s="11" t="s">
        <v>97</v>
      </c>
      <c r="C24" s="11" t="s">
        <v>36</v>
      </c>
      <c r="D24" s="27"/>
      <c r="E24" s="11" t="s">
        <v>98</v>
      </c>
      <c r="F24" s="11" t="s">
        <v>99</v>
      </c>
      <c r="G24" s="11" t="s">
        <v>100</v>
      </c>
      <c r="H24" s="33">
        <v>1</v>
      </c>
      <c r="I24" s="19" t="s">
        <v>48</v>
      </c>
      <c r="J24" s="19" t="s">
        <v>28</v>
      </c>
      <c r="K24" s="19" t="s">
        <v>101</v>
      </c>
      <c r="L24" s="11">
        <v>81</v>
      </c>
      <c r="M24" s="20">
        <v>81</v>
      </c>
      <c r="N24" s="20">
        <f t="shared" si="0"/>
        <v>48.6</v>
      </c>
      <c r="O24" s="11">
        <v>1</v>
      </c>
      <c r="P24" s="11">
        <v>85.6</v>
      </c>
      <c r="Q24" s="20">
        <f t="shared" si="1"/>
        <v>34.24</v>
      </c>
      <c r="R24" s="20">
        <f t="shared" si="3"/>
        <v>82.84</v>
      </c>
      <c r="S24" s="11">
        <v>1</v>
      </c>
      <c r="T24" s="9" t="s">
        <v>30</v>
      </c>
    </row>
    <row r="25" spans="1:20" s="1" customFormat="1" ht="26.25" customHeight="1">
      <c r="A25" s="6">
        <v>22</v>
      </c>
      <c r="B25" s="11"/>
      <c r="C25" s="11"/>
      <c r="D25" s="27"/>
      <c r="E25" s="11" t="s">
        <v>98</v>
      </c>
      <c r="F25" s="11" t="s">
        <v>99</v>
      </c>
      <c r="G25" s="11" t="s">
        <v>102</v>
      </c>
      <c r="H25" s="33"/>
      <c r="I25" s="19" t="s">
        <v>103</v>
      </c>
      <c r="J25" s="19" t="s">
        <v>28</v>
      </c>
      <c r="K25" s="19" t="s">
        <v>101</v>
      </c>
      <c r="L25" s="11">
        <v>78</v>
      </c>
      <c r="M25" s="20">
        <v>78</v>
      </c>
      <c r="N25" s="20">
        <f t="shared" si="0"/>
        <v>46.8</v>
      </c>
      <c r="O25" s="11">
        <v>2</v>
      </c>
      <c r="P25" s="11">
        <v>83.8</v>
      </c>
      <c r="Q25" s="20">
        <f t="shared" si="1"/>
        <v>33.520000000000003</v>
      </c>
      <c r="R25" s="20">
        <f t="shared" si="3"/>
        <v>80.319999999999993</v>
      </c>
      <c r="S25" s="11">
        <v>2</v>
      </c>
      <c r="T25" s="11"/>
    </row>
    <row r="26" spans="1:20" s="1" customFormat="1" ht="26.25" customHeight="1">
      <c r="A26" s="6">
        <v>23</v>
      </c>
      <c r="B26" s="11"/>
      <c r="C26" s="11"/>
      <c r="D26" s="28"/>
      <c r="E26" s="11" t="s">
        <v>98</v>
      </c>
      <c r="F26" s="11" t="s">
        <v>99</v>
      </c>
      <c r="G26" s="11" t="s">
        <v>104</v>
      </c>
      <c r="H26" s="33"/>
      <c r="I26" s="19" t="s">
        <v>105</v>
      </c>
      <c r="J26" s="19" t="s">
        <v>28</v>
      </c>
      <c r="K26" s="19" t="s">
        <v>72</v>
      </c>
      <c r="L26" s="11">
        <v>75.75</v>
      </c>
      <c r="M26" s="20">
        <v>75.75</v>
      </c>
      <c r="N26" s="20">
        <f t="shared" si="0"/>
        <v>45.45</v>
      </c>
      <c r="O26" s="11">
        <v>3</v>
      </c>
      <c r="P26" s="11">
        <v>81.400000000000006</v>
      </c>
      <c r="Q26" s="20">
        <f t="shared" si="1"/>
        <v>32.56</v>
      </c>
      <c r="R26" s="20">
        <f t="shared" si="3"/>
        <v>78.010000000000005</v>
      </c>
      <c r="S26" s="11">
        <v>3</v>
      </c>
      <c r="T26" s="11"/>
    </row>
    <row r="27" spans="1:20" s="1" customFormat="1" ht="26.25" customHeight="1">
      <c r="A27" s="6">
        <v>24</v>
      </c>
      <c r="B27" s="11" t="s">
        <v>106</v>
      </c>
      <c r="C27" s="11" t="s">
        <v>36</v>
      </c>
      <c r="D27" s="26" t="s">
        <v>88</v>
      </c>
      <c r="E27" s="11" t="s">
        <v>107</v>
      </c>
      <c r="F27" s="11" t="s">
        <v>108</v>
      </c>
      <c r="G27" s="11" t="s">
        <v>109</v>
      </c>
      <c r="H27" s="33">
        <v>2</v>
      </c>
      <c r="I27" s="19" t="s">
        <v>51</v>
      </c>
      <c r="J27" s="19" t="s">
        <v>28</v>
      </c>
      <c r="K27" s="19" t="s">
        <v>110</v>
      </c>
      <c r="L27" s="11">
        <v>75.25</v>
      </c>
      <c r="M27" s="20">
        <v>75.25</v>
      </c>
      <c r="N27" s="20">
        <f t="shared" si="0"/>
        <v>45.15</v>
      </c>
      <c r="O27" s="20">
        <v>1</v>
      </c>
      <c r="P27" s="20">
        <v>82.8</v>
      </c>
      <c r="Q27" s="20">
        <f t="shared" si="1"/>
        <v>33.119999999999997</v>
      </c>
      <c r="R27" s="20">
        <f t="shared" si="3"/>
        <v>78.27</v>
      </c>
      <c r="S27" s="20">
        <v>1</v>
      </c>
      <c r="T27" s="9" t="s">
        <v>30</v>
      </c>
    </row>
    <row r="28" spans="1:20" s="1" customFormat="1" ht="26.25" customHeight="1">
      <c r="A28" s="6">
        <v>25</v>
      </c>
      <c r="B28" s="11" t="s">
        <v>111</v>
      </c>
      <c r="C28" s="11" t="s">
        <v>22</v>
      </c>
      <c r="D28" s="27"/>
      <c r="E28" s="11" t="s">
        <v>107</v>
      </c>
      <c r="F28" s="11" t="s">
        <v>108</v>
      </c>
      <c r="G28" s="11" t="s">
        <v>112</v>
      </c>
      <c r="H28" s="33"/>
      <c r="I28" s="19" t="s">
        <v>113</v>
      </c>
      <c r="J28" s="19" t="s">
        <v>28</v>
      </c>
      <c r="K28" s="19" t="s">
        <v>114</v>
      </c>
      <c r="L28" s="11">
        <v>71.25</v>
      </c>
      <c r="M28" s="20">
        <v>71.25</v>
      </c>
      <c r="N28" s="20">
        <f t="shared" si="0"/>
        <v>42.75</v>
      </c>
      <c r="O28" s="20">
        <v>2</v>
      </c>
      <c r="P28" s="20">
        <v>81.2</v>
      </c>
      <c r="Q28" s="20">
        <f t="shared" si="1"/>
        <v>32.479999999999997</v>
      </c>
      <c r="R28" s="20">
        <f t="shared" si="3"/>
        <v>75.23</v>
      </c>
      <c r="S28" s="20">
        <v>2</v>
      </c>
      <c r="T28" s="21" t="s">
        <v>115</v>
      </c>
    </row>
    <row r="29" spans="1:20" s="1" customFormat="1" ht="26.25" customHeight="1">
      <c r="A29" s="6">
        <v>26</v>
      </c>
      <c r="B29" s="11"/>
      <c r="C29" s="11"/>
      <c r="D29" s="27"/>
      <c r="E29" s="11" t="s">
        <v>107</v>
      </c>
      <c r="F29" s="11" t="s">
        <v>108</v>
      </c>
      <c r="G29" s="11" t="s">
        <v>116</v>
      </c>
      <c r="H29" s="33"/>
      <c r="I29" s="19" t="s">
        <v>117</v>
      </c>
      <c r="J29" s="19" t="s">
        <v>28</v>
      </c>
      <c r="K29" s="19" t="s">
        <v>110</v>
      </c>
      <c r="L29" s="11">
        <v>67.25</v>
      </c>
      <c r="M29" s="20">
        <v>67.25</v>
      </c>
      <c r="N29" s="20">
        <f t="shared" si="0"/>
        <v>40.35</v>
      </c>
      <c r="O29" s="20">
        <v>4</v>
      </c>
      <c r="P29" s="20">
        <v>81.8</v>
      </c>
      <c r="Q29" s="20">
        <f t="shared" si="1"/>
        <v>32.72</v>
      </c>
      <c r="R29" s="20">
        <f t="shared" ref="R29" si="4">N29+Q29</f>
        <v>73.069999999999993</v>
      </c>
      <c r="S29" s="20">
        <v>3</v>
      </c>
      <c r="T29" s="11"/>
    </row>
    <row r="30" spans="1:20" s="1" customFormat="1" ht="26.25" customHeight="1">
      <c r="A30" s="6">
        <v>27</v>
      </c>
      <c r="B30" s="11"/>
      <c r="C30" s="11"/>
      <c r="D30" s="27"/>
      <c r="E30" s="11" t="s">
        <v>107</v>
      </c>
      <c r="F30" s="11" t="s">
        <v>108</v>
      </c>
      <c r="G30" s="11" t="s">
        <v>118</v>
      </c>
      <c r="H30" s="33"/>
      <c r="I30" s="19" t="s">
        <v>119</v>
      </c>
      <c r="J30" s="19" t="s">
        <v>28</v>
      </c>
      <c r="K30" s="19" t="s">
        <v>110</v>
      </c>
      <c r="L30" s="11">
        <v>68</v>
      </c>
      <c r="M30" s="20">
        <v>68</v>
      </c>
      <c r="N30" s="20">
        <f t="shared" si="0"/>
        <v>40.799999999999997</v>
      </c>
      <c r="O30" s="20">
        <v>3</v>
      </c>
      <c r="P30" s="20">
        <v>80.400000000000006</v>
      </c>
      <c r="Q30" s="20">
        <f t="shared" si="1"/>
        <v>32.159999999999997</v>
      </c>
      <c r="R30" s="20">
        <f t="shared" si="3"/>
        <v>72.959999999999994</v>
      </c>
      <c r="S30" s="20">
        <v>4</v>
      </c>
      <c r="T30" s="11"/>
    </row>
    <row r="31" spans="1:20" s="1" customFormat="1" ht="26.25" customHeight="1">
      <c r="A31" s="6">
        <v>28</v>
      </c>
      <c r="B31" s="11"/>
      <c r="C31" s="11"/>
      <c r="D31" s="28"/>
      <c r="E31" s="11" t="s">
        <v>107</v>
      </c>
      <c r="F31" s="12" t="s">
        <v>108</v>
      </c>
      <c r="G31" s="12" t="s">
        <v>120</v>
      </c>
      <c r="H31" s="33"/>
      <c r="I31" s="12" t="s">
        <v>121</v>
      </c>
      <c r="J31" s="19" t="s">
        <v>28</v>
      </c>
      <c r="K31" s="19" t="s">
        <v>110</v>
      </c>
      <c r="L31" s="11">
        <v>61</v>
      </c>
      <c r="M31" s="20">
        <v>61</v>
      </c>
      <c r="N31" s="20">
        <f t="shared" si="0"/>
        <v>36.6</v>
      </c>
      <c r="O31" s="20">
        <v>9</v>
      </c>
      <c r="P31" s="20">
        <v>79.599999999999994</v>
      </c>
      <c r="Q31" s="20">
        <f t="shared" si="1"/>
        <v>31.84</v>
      </c>
      <c r="R31" s="20">
        <f t="shared" si="3"/>
        <v>68.44</v>
      </c>
      <c r="S31" s="20">
        <v>5</v>
      </c>
      <c r="T31" s="11"/>
    </row>
    <row r="32" spans="1:20" s="1" customFormat="1" ht="24.75" customHeight="1">
      <c r="A32" s="6">
        <v>29</v>
      </c>
      <c r="B32" s="11" t="s">
        <v>122</v>
      </c>
      <c r="C32" s="11" t="s">
        <v>36</v>
      </c>
      <c r="D32" s="24" t="s">
        <v>123</v>
      </c>
      <c r="E32" s="11" t="s">
        <v>124</v>
      </c>
      <c r="F32" s="11" t="s">
        <v>125</v>
      </c>
      <c r="G32" s="11" t="s">
        <v>126</v>
      </c>
      <c r="H32" s="33">
        <v>1</v>
      </c>
      <c r="I32" s="19" t="s">
        <v>71</v>
      </c>
      <c r="J32" s="19" t="s">
        <v>28</v>
      </c>
      <c r="K32" s="19" t="s">
        <v>127</v>
      </c>
      <c r="L32" s="11">
        <v>79.25</v>
      </c>
      <c r="M32" s="20">
        <v>79.25</v>
      </c>
      <c r="N32" s="20">
        <f t="shared" si="0"/>
        <v>47.55</v>
      </c>
      <c r="O32" s="20">
        <v>1</v>
      </c>
      <c r="P32" s="20">
        <v>86.2</v>
      </c>
      <c r="Q32" s="20">
        <f t="shared" si="1"/>
        <v>34.479999999999997</v>
      </c>
      <c r="R32" s="20">
        <f t="shared" si="3"/>
        <v>82.03</v>
      </c>
      <c r="S32" s="20">
        <v>1</v>
      </c>
      <c r="T32" s="9" t="s">
        <v>30</v>
      </c>
    </row>
    <row r="33" spans="1:20" s="1" customFormat="1" ht="24.75" customHeight="1">
      <c r="A33" s="6">
        <v>30</v>
      </c>
      <c r="B33" s="11"/>
      <c r="C33" s="11"/>
      <c r="D33" s="24"/>
      <c r="E33" s="11" t="s">
        <v>124</v>
      </c>
      <c r="F33" s="11" t="s">
        <v>125</v>
      </c>
      <c r="G33" s="11" t="s">
        <v>128</v>
      </c>
      <c r="H33" s="33"/>
      <c r="I33" s="19" t="s">
        <v>74</v>
      </c>
      <c r="J33" s="19" t="s">
        <v>28</v>
      </c>
      <c r="K33" s="19" t="s">
        <v>129</v>
      </c>
      <c r="L33" s="11">
        <v>75.25</v>
      </c>
      <c r="M33" s="20">
        <v>75.25</v>
      </c>
      <c r="N33" s="20">
        <f t="shared" si="0"/>
        <v>45.15</v>
      </c>
      <c r="O33" s="20">
        <v>2</v>
      </c>
      <c r="P33" s="20">
        <v>78</v>
      </c>
      <c r="Q33" s="20">
        <f t="shared" si="1"/>
        <v>31.2</v>
      </c>
      <c r="R33" s="20">
        <f t="shared" si="3"/>
        <v>76.349999999999994</v>
      </c>
      <c r="S33" s="20">
        <v>2</v>
      </c>
      <c r="T33" s="11"/>
    </row>
    <row r="34" spans="1:20" s="1" customFormat="1" ht="24.75" customHeight="1">
      <c r="A34" s="6">
        <v>31</v>
      </c>
      <c r="B34" s="11"/>
      <c r="C34" s="11"/>
      <c r="D34" s="24"/>
      <c r="E34" s="11" t="s">
        <v>124</v>
      </c>
      <c r="F34" s="11" t="s">
        <v>125</v>
      </c>
      <c r="G34" s="12" t="s">
        <v>130</v>
      </c>
      <c r="H34" s="33"/>
      <c r="I34" s="12" t="s">
        <v>131</v>
      </c>
      <c r="J34" s="19" t="s">
        <v>28</v>
      </c>
      <c r="K34" s="19" t="s">
        <v>129</v>
      </c>
      <c r="L34" s="11">
        <v>71.5</v>
      </c>
      <c r="M34" s="20">
        <v>71.5</v>
      </c>
      <c r="N34" s="20">
        <f t="shared" si="0"/>
        <v>42.9</v>
      </c>
      <c r="O34" s="20">
        <v>4</v>
      </c>
      <c r="P34" s="20">
        <v>77.599999999999994</v>
      </c>
      <c r="Q34" s="20">
        <f t="shared" si="1"/>
        <v>31.04</v>
      </c>
      <c r="R34" s="20">
        <f t="shared" si="3"/>
        <v>73.94</v>
      </c>
      <c r="S34" s="20">
        <v>3</v>
      </c>
      <c r="T34" s="11"/>
    </row>
    <row r="35" spans="1:20" s="1" customFormat="1" ht="24.75" customHeight="1">
      <c r="A35" s="6">
        <v>32</v>
      </c>
      <c r="B35" s="11" t="s">
        <v>132</v>
      </c>
      <c r="C35" s="11" t="s">
        <v>22</v>
      </c>
      <c r="D35" s="24" t="s">
        <v>133</v>
      </c>
      <c r="E35" s="11" t="s">
        <v>124</v>
      </c>
      <c r="F35" s="11" t="s">
        <v>134</v>
      </c>
      <c r="G35" s="11" t="s">
        <v>135</v>
      </c>
      <c r="H35" s="33">
        <v>1</v>
      </c>
      <c r="I35" s="19" t="s">
        <v>43</v>
      </c>
      <c r="J35" s="19" t="s">
        <v>28</v>
      </c>
      <c r="K35" s="19" t="s">
        <v>136</v>
      </c>
      <c r="L35" s="11">
        <v>75.5</v>
      </c>
      <c r="M35" s="20">
        <v>75.5</v>
      </c>
      <c r="N35" s="20">
        <f t="shared" si="0"/>
        <v>45.3</v>
      </c>
      <c r="O35" s="20">
        <v>1</v>
      </c>
      <c r="P35" s="20">
        <v>86.4</v>
      </c>
      <c r="Q35" s="20">
        <f t="shared" si="1"/>
        <v>34.56</v>
      </c>
      <c r="R35" s="20">
        <f t="shared" si="3"/>
        <v>79.86</v>
      </c>
      <c r="S35" s="20">
        <v>1</v>
      </c>
      <c r="T35" s="9" t="s">
        <v>30</v>
      </c>
    </row>
    <row r="36" spans="1:20" s="1" customFormat="1" ht="24.75" customHeight="1">
      <c r="A36" s="6">
        <v>33</v>
      </c>
      <c r="B36" s="11"/>
      <c r="C36" s="11"/>
      <c r="D36" s="24"/>
      <c r="E36" s="11" t="s">
        <v>124</v>
      </c>
      <c r="F36" s="11" t="s">
        <v>134</v>
      </c>
      <c r="G36" s="11" t="s">
        <v>137</v>
      </c>
      <c r="H36" s="33"/>
      <c r="I36" s="19" t="s">
        <v>138</v>
      </c>
      <c r="J36" s="19" t="s">
        <v>28</v>
      </c>
      <c r="K36" s="19" t="s">
        <v>136</v>
      </c>
      <c r="L36" s="11">
        <v>74.25</v>
      </c>
      <c r="M36" s="20">
        <v>74.25</v>
      </c>
      <c r="N36" s="20">
        <f t="shared" si="0"/>
        <v>44.55</v>
      </c>
      <c r="O36" s="20">
        <v>3</v>
      </c>
      <c r="P36" s="20">
        <v>88.2</v>
      </c>
      <c r="Q36" s="20">
        <f t="shared" si="1"/>
        <v>35.28</v>
      </c>
      <c r="R36" s="20">
        <f t="shared" ref="R36" si="5">N36+Q36</f>
        <v>79.83</v>
      </c>
      <c r="S36" s="20">
        <v>2</v>
      </c>
      <c r="T36" s="11"/>
    </row>
    <row r="37" spans="1:20" s="1" customFormat="1" ht="24.75" customHeight="1">
      <c r="A37" s="6">
        <v>34</v>
      </c>
      <c r="B37" s="11"/>
      <c r="C37" s="11"/>
      <c r="D37" s="24"/>
      <c r="E37" s="11" t="s">
        <v>124</v>
      </c>
      <c r="F37" s="11" t="s">
        <v>134</v>
      </c>
      <c r="G37" s="11" t="s">
        <v>139</v>
      </c>
      <c r="H37" s="33"/>
      <c r="I37" s="19" t="s">
        <v>140</v>
      </c>
      <c r="J37" s="19" t="s">
        <v>28</v>
      </c>
      <c r="K37" s="19" t="s">
        <v>136</v>
      </c>
      <c r="L37" s="11">
        <v>75.5</v>
      </c>
      <c r="M37" s="20">
        <v>75.5</v>
      </c>
      <c r="N37" s="20">
        <f t="shared" si="0"/>
        <v>45.3</v>
      </c>
      <c r="O37" s="20">
        <v>1</v>
      </c>
      <c r="P37" s="20">
        <v>81.400000000000006</v>
      </c>
      <c r="Q37" s="20">
        <f t="shared" si="1"/>
        <v>32.56</v>
      </c>
      <c r="R37" s="20">
        <f t="shared" si="3"/>
        <v>77.86</v>
      </c>
      <c r="S37" s="20">
        <v>3</v>
      </c>
      <c r="T37" s="11"/>
    </row>
    <row r="38" spans="1:20" s="1" customFormat="1" ht="24.75" customHeight="1">
      <c r="A38" s="6">
        <v>35</v>
      </c>
      <c r="B38" s="11" t="s">
        <v>141</v>
      </c>
      <c r="C38" s="11" t="s">
        <v>22</v>
      </c>
      <c r="D38" s="24" t="s">
        <v>142</v>
      </c>
      <c r="E38" s="11" t="s">
        <v>124</v>
      </c>
      <c r="F38" s="11" t="s">
        <v>143</v>
      </c>
      <c r="G38" s="11" t="s">
        <v>144</v>
      </c>
      <c r="H38" s="33">
        <v>1</v>
      </c>
      <c r="I38" s="19" t="s">
        <v>145</v>
      </c>
      <c r="J38" s="19" t="s">
        <v>146</v>
      </c>
      <c r="K38" s="19" t="s">
        <v>147</v>
      </c>
      <c r="L38" s="11">
        <v>78</v>
      </c>
      <c r="M38" s="20">
        <v>78</v>
      </c>
      <c r="N38" s="20">
        <f t="shared" si="0"/>
        <v>46.8</v>
      </c>
      <c r="O38" s="20">
        <v>1</v>
      </c>
      <c r="P38" s="20">
        <v>80.2</v>
      </c>
      <c r="Q38" s="20">
        <f t="shared" si="1"/>
        <v>32.08</v>
      </c>
      <c r="R38" s="20">
        <f t="shared" si="3"/>
        <v>78.88</v>
      </c>
      <c r="S38" s="20">
        <v>1</v>
      </c>
      <c r="T38" s="9" t="s">
        <v>30</v>
      </c>
    </row>
    <row r="39" spans="1:20" s="1" customFormat="1" ht="24.75" customHeight="1">
      <c r="A39" s="6">
        <v>36</v>
      </c>
      <c r="B39" s="11"/>
      <c r="C39" s="11"/>
      <c r="D39" s="24"/>
      <c r="E39" s="11" t="s">
        <v>124</v>
      </c>
      <c r="F39" s="11" t="s">
        <v>143</v>
      </c>
      <c r="G39" s="11" t="s">
        <v>148</v>
      </c>
      <c r="H39" s="33"/>
      <c r="I39" s="19" t="s">
        <v>149</v>
      </c>
      <c r="J39" s="19" t="s">
        <v>150</v>
      </c>
      <c r="K39" s="19" t="s">
        <v>151</v>
      </c>
      <c r="L39" s="11">
        <v>76.5</v>
      </c>
      <c r="M39" s="20">
        <v>76.5</v>
      </c>
      <c r="N39" s="20">
        <f t="shared" si="0"/>
        <v>45.9</v>
      </c>
      <c r="O39" s="20">
        <v>3</v>
      </c>
      <c r="P39" s="20">
        <v>81.599999999999994</v>
      </c>
      <c r="Q39" s="20">
        <f t="shared" si="1"/>
        <v>32.64</v>
      </c>
      <c r="R39" s="20">
        <f t="shared" ref="R39" si="6">N39+Q39</f>
        <v>78.540000000000006</v>
      </c>
      <c r="S39" s="20">
        <v>2</v>
      </c>
      <c r="T39" s="11"/>
    </row>
    <row r="40" spans="1:20" s="1" customFormat="1" ht="24.75" customHeight="1">
      <c r="A40" s="6">
        <v>37</v>
      </c>
      <c r="B40" s="11"/>
      <c r="C40" s="11"/>
      <c r="D40" s="24"/>
      <c r="E40" s="11" t="s">
        <v>124</v>
      </c>
      <c r="F40" s="11" t="s">
        <v>143</v>
      </c>
      <c r="G40" s="11" t="s">
        <v>152</v>
      </c>
      <c r="H40" s="33"/>
      <c r="I40" s="19" t="s">
        <v>153</v>
      </c>
      <c r="J40" s="19" t="s">
        <v>28</v>
      </c>
      <c r="K40" s="19" t="s">
        <v>147</v>
      </c>
      <c r="L40" s="11">
        <v>77</v>
      </c>
      <c r="M40" s="20">
        <v>77</v>
      </c>
      <c r="N40" s="20">
        <f t="shared" si="0"/>
        <v>46.2</v>
      </c>
      <c r="O40" s="20">
        <v>2</v>
      </c>
      <c r="P40" s="20">
        <v>76.400000000000006</v>
      </c>
      <c r="Q40" s="20">
        <f t="shared" si="1"/>
        <v>30.56</v>
      </c>
      <c r="R40" s="20">
        <f t="shared" si="3"/>
        <v>76.760000000000005</v>
      </c>
      <c r="S40" s="20">
        <v>3</v>
      </c>
      <c r="T40" s="11"/>
    </row>
    <row r="41" spans="1:20" s="1" customFormat="1" ht="24.75" customHeight="1">
      <c r="A41" s="6">
        <v>38</v>
      </c>
      <c r="B41" s="11"/>
      <c r="C41" s="11"/>
      <c r="D41" s="24"/>
      <c r="E41" s="11" t="s">
        <v>124</v>
      </c>
      <c r="F41" s="11" t="s">
        <v>143</v>
      </c>
      <c r="G41" s="11" t="s">
        <v>154</v>
      </c>
      <c r="H41" s="33"/>
      <c r="I41" s="19" t="s">
        <v>64</v>
      </c>
      <c r="J41" s="19" t="s">
        <v>28</v>
      </c>
      <c r="K41" s="19" t="s">
        <v>147</v>
      </c>
      <c r="L41" s="11">
        <v>76.5</v>
      </c>
      <c r="M41" s="20">
        <v>76.5</v>
      </c>
      <c r="N41" s="20">
        <f t="shared" si="0"/>
        <v>45.9</v>
      </c>
      <c r="O41" s="20">
        <v>3</v>
      </c>
      <c r="P41" s="20">
        <v>75.8</v>
      </c>
      <c r="Q41" s="20">
        <f t="shared" si="1"/>
        <v>30.32</v>
      </c>
      <c r="R41" s="20">
        <f t="shared" si="3"/>
        <v>76.22</v>
      </c>
      <c r="S41" s="20">
        <v>4</v>
      </c>
      <c r="T41" s="11"/>
    </row>
    <row r="42" spans="1:20" s="1" customFormat="1" ht="33.950000000000003" customHeight="1">
      <c r="A42" s="6">
        <v>39</v>
      </c>
      <c r="B42" s="11" t="s">
        <v>155</v>
      </c>
      <c r="C42" s="11" t="s">
        <v>36</v>
      </c>
      <c r="D42" s="24" t="s">
        <v>156</v>
      </c>
      <c r="E42" s="11" t="s">
        <v>124</v>
      </c>
      <c r="F42" s="11" t="s">
        <v>157</v>
      </c>
      <c r="G42" s="11" t="s">
        <v>158</v>
      </c>
      <c r="H42" s="33">
        <v>1</v>
      </c>
      <c r="I42" s="19" t="s">
        <v>159</v>
      </c>
      <c r="J42" s="19" t="s">
        <v>146</v>
      </c>
      <c r="K42" s="19" t="s">
        <v>160</v>
      </c>
      <c r="L42" s="11">
        <v>66.75</v>
      </c>
      <c r="M42" s="20">
        <v>66.75</v>
      </c>
      <c r="N42" s="20">
        <f t="shared" si="0"/>
        <v>40.049999999999997</v>
      </c>
      <c r="O42" s="20">
        <v>1</v>
      </c>
      <c r="P42" s="20">
        <v>78</v>
      </c>
      <c r="Q42" s="20">
        <f t="shared" si="1"/>
        <v>31.2</v>
      </c>
      <c r="R42" s="20">
        <f t="shared" si="3"/>
        <v>71.25</v>
      </c>
      <c r="S42" s="20">
        <v>1</v>
      </c>
      <c r="T42" s="9" t="s">
        <v>30</v>
      </c>
    </row>
    <row r="43" spans="1:20" s="1" customFormat="1" ht="33.950000000000003" customHeight="1">
      <c r="A43" s="6">
        <v>40</v>
      </c>
      <c r="B43" s="11"/>
      <c r="C43" s="11"/>
      <c r="D43" s="24"/>
      <c r="E43" s="11" t="s">
        <v>124</v>
      </c>
      <c r="F43" s="11" t="s">
        <v>157</v>
      </c>
      <c r="G43" s="11" t="s">
        <v>161</v>
      </c>
      <c r="H43" s="33"/>
      <c r="I43" s="19" t="s">
        <v>162</v>
      </c>
      <c r="J43" s="19" t="s">
        <v>28</v>
      </c>
      <c r="K43" s="19" t="s">
        <v>160</v>
      </c>
      <c r="L43" s="11">
        <v>62</v>
      </c>
      <c r="M43" s="20">
        <v>62</v>
      </c>
      <c r="N43" s="20">
        <f t="shared" si="0"/>
        <v>37.200000000000003</v>
      </c>
      <c r="O43" s="20">
        <v>3</v>
      </c>
      <c r="P43" s="20">
        <v>83.2</v>
      </c>
      <c r="Q43" s="20">
        <f t="shared" si="1"/>
        <v>33.28</v>
      </c>
      <c r="R43" s="20">
        <f t="shared" si="3"/>
        <v>70.48</v>
      </c>
      <c r="S43" s="20">
        <v>2</v>
      </c>
      <c r="T43" s="11"/>
    </row>
    <row r="44" spans="1:20" s="1" customFormat="1" ht="24.75" customHeight="1">
      <c r="A44" s="6">
        <v>41</v>
      </c>
      <c r="B44" s="11" t="s">
        <v>163</v>
      </c>
      <c r="C44" s="11" t="s">
        <v>22</v>
      </c>
      <c r="D44" s="24" t="s">
        <v>164</v>
      </c>
      <c r="E44" s="11" t="s">
        <v>165</v>
      </c>
      <c r="F44" s="11" t="s">
        <v>166</v>
      </c>
      <c r="G44" s="11" t="s">
        <v>167</v>
      </c>
      <c r="H44" s="33">
        <v>1</v>
      </c>
      <c r="I44" s="19" t="s">
        <v>76</v>
      </c>
      <c r="J44" s="19" t="s">
        <v>28</v>
      </c>
      <c r="K44" s="19" t="s">
        <v>168</v>
      </c>
      <c r="L44" s="11">
        <v>76</v>
      </c>
      <c r="M44" s="20">
        <v>76</v>
      </c>
      <c r="N44" s="20">
        <f t="shared" si="0"/>
        <v>45.6</v>
      </c>
      <c r="O44" s="20">
        <v>1</v>
      </c>
      <c r="P44" s="20">
        <v>84.8</v>
      </c>
      <c r="Q44" s="20">
        <f t="shared" si="1"/>
        <v>33.92</v>
      </c>
      <c r="R44" s="20">
        <f t="shared" si="3"/>
        <v>79.52</v>
      </c>
      <c r="S44" s="20">
        <v>1</v>
      </c>
      <c r="T44" s="9" t="s">
        <v>30</v>
      </c>
    </row>
    <row r="45" spans="1:20" s="1" customFormat="1" ht="24.75" customHeight="1">
      <c r="A45" s="6">
        <v>42</v>
      </c>
      <c r="B45" s="11"/>
      <c r="C45" s="11"/>
      <c r="D45" s="24"/>
      <c r="E45" s="11" t="s">
        <v>165</v>
      </c>
      <c r="F45" s="11" t="s">
        <v>166</v>
      </c>
      <c r="G45" s="11" t="s">
        <v>169</v>
      </c>
      <c r="H45" s="33"/>
      <c r="I45" s="19" t="s">
        <v>170</v>
      </c>
      <c r="J45" s="19" t="s">
        <v>28</v>
      </c>
      <c r="K45" s="19" t="s">
        <v>171</v>
      </c>
      <c r="L45" s="11">
        <v>75</v>
      </c>
      <c r="M45" s="20">
        <v>75</v>
      </c>
      <c r="N45" s="20">
        <f t="shared" si="0"/>
        <v>45</v>
      </c>
      <c r="O45" s="20">
        <v>2</v>
      </c>
      <c r="P45" s="20">
        <v>84.6</v>
      </c>
      <c r="Q45" s="20">
        <f t="shared" si="1"/>
        <v>33.840000000000003</v>
      </c>
      <c r="R45" s="20">
        <f t="shared" si="3"/>
        <v>78.84</v>
      </c>
      <c r="S45" s="20">
        <v>2</v>
      </c>
      <c r="T45" s="11"/>
    </row>
    <row r="46" spans="1:20" s="1" customFormat="1" ht="24.75" customHeight="1">
      <c r="A46" s="6">
        <v>43</v>
      </c>
      <c r="B46" s="11"/>
      <c r="C46" s="11"/>
      <c r="D46" s="24"/>
      <c r="E46" s="11" t="s">
        <v>165</v>
      </c>
      <c r="F46" s="11" t="s">
        <v>166</v>
      </c>
      <c r="G46" s="12" t="s">
        <v>172</v>
      </c>
      <c r="H46" s="33"/>
      <c r="I46" s="12" t="s">
        <v>173</v>
      </c>
      <c r="J46" s="19" t="s">
        <v>28</v>
      </c>
      <c r="K46" s="12" t="s">
        <v>168</v>
      </c>
      <c r="L46" s="11">
        <v>71.75</v>
      </c>
      <c r="M46" s="20">
        <v>71.75</v>
      </c>
      <c r="N46" s="20">
        <f t="shared" si="0"/>
        <v>43.05</v>
      </c>
      <c r="O46" s="20">
        <v>4</v>
      </c>
      <c r="P46" s="20">
        <v>83.2</v>
      </c>
      <c r="Q46" s="20">
        <f t="shared" si="1"/>
        <v>33.28</v>
      </c>
      <c r="R46" s="20">
        <f t="shared" si="3"/>
        <v>76.33</v>
      </c>
      <c r="S46" s="20">
        <v>3</v>
      </c>
      <c r="T46" s="11"/>
    </row>
    <row r="47" spans="1:20" s="1" customFormat="1" ht="27" customHeight="1">
      <c r="A47" s="6">
        <v>44</v>
      </c>
      <c r="B47" s="11" t="s">
        <v>174</v>
      </c>
      <c r="C47" s="11" t="s">
        <v>36</v>
      </c>
      <c r="D47" s="24"/>
      <c r="E47" s="11" t="s">
        <v>175</v>
      </c>
      <c r="F47" s="11" t="s">
        <v>176</v>
      </c>
      <c r="G47" s="11" t="s">
        <v>177</v>
      </c>
      <c r="H47" s="33">
        <v>1</v>
      </c>
      <c r="I47" s="19" t="s">
        <v>76</v>
      </c>
      <c r="J47" s="19" t="s">
        <v>28</v>
      </c>
      <c r="K47" s="19" t="s">
        <v>178</v>
      </c>
      <c r="L47" s="11">
        <v>72.75</v>
      </c>
      <c r="M47" s="20">
        <v>72.75</v>
      </c>
      <c r="N47" s="20">
        <f t="shared" si="0"/>
        <v>43.65</v>
      </c>
      <c r="O47" s="20">
        <v>1</v>
      </c>
      <c r="P47" s="20">
        <v>85.4</v>
      </c>
      <c r="Q47" s="20">
        <f t="shared" si="1"/>
        <v>34.159999999999997</v>
      </c>
      <c r="R47" s="20">
        <f t="shared" si="3"/>
        <v>77.81</v>
      </c>
      <c r="S47" s="20">
        <v>1</v>
      </c>
      <c r="T47" s="9" t="s">
        <v>30</v>
      </c>
    </row>
    <row r="48" spans="1:20" s="1" customFormat="1" ht="27" customHeight="1">
      <c r="A48" s="6">
        <v>45</v>
      </c>
      <c r="B48" s="11"/>
      <c r="C48" s="11"/>
      <c r="D48" s="24"/>
      <c r="E48" s="11" t="s">
        <v>175</v>
      </c>
      <c r="F48" s="11" t="s">
        <v>176</v>
      </c>
      <c r="G48" s="11" t="s">
        <v>179</v>
      </c>
      <c r="H48" s="33"/>
      <c r="I48" s="19" t="s">
        <v>180</v>
      </c>
      <c r="J48" s="19" t="s">
        <v>28</v>
      </c>
      <c r="K48" s="19" t="s">
        <v>178</v>
      </c>
      <c r="L48" s="11">
        <v>56.75</v>
      </c>
      <c r="M48" s="20">
        <v>56.75</v>
      </c>
      <c r="N48" s="20">
        <f t="shared" si="0"/>
        <v>34.049999999999997</v>
      </c>
      <c r="O48" s="20">
        <v>3</v>
      </c>
      <c r="P48" s="20">
        <v>83</v>
      </c>
      <c r="Q48" s="20">
        <f t="shared" si="1"/>
        <v>33.200000000000003</v>
      </c>
      <c r="R48" s="20">
        <f t="shared" si="3"/>
        <v>67.25</v>
      </c>
      <c r="S48" s="20">
        <v>2</v>
      </c>
      <c r="T48" s="11"/>
    </row>
    <row r="49" spans="1:20" s="1" customFormat="1" ht="45.75" customHeight="1">
      <c r="A49" s="6">
        <v>46</v>
      </c>
      <c r="B49" s="13" t="s">
        <v>181</v>
      </c>
      <c r="C49" s="13" t="s">
        <v>22</v>
      </c>
      <c r="D49" s="29" t="s">
        <v>182</v>
      </c>
      <c r="E49" s="30" t="s">
        <v>183</v>
      </c>
      <c r="F49" s="31">
        <v>1901025</v>
      </c>
      <c r="G49" s="15" t="s">
        <v>184</v>
      </c>
      <c r="H49" s="34" t="s">
        <v>185</v>
      </c>
      <c r="I49" s="18" t="s">
        <v>186</v>
      </c>
      <c r="J49" s="18" t="s">
        <v>187</v>
      </c>
      <c r="K49" s="18" t="s">
        <v>188</v>
      </c>
      <c r="L49" s="14">
        <v>78.25</v>
      </c>
      <c r="M49" s="14">
        <v>78.25</v>
      </c>
      <c r="N49" s="14">
        <f>M49*0.3</f>
        <v>23.475000000000001</v>
      </c>
      <c r="O49" s="14">
        <v>1</v>
      </c>
      <c r="P49" s="9">
        <v>86.8</v>
      </c>
      <c r="Q49" s="20">
        <f>P49*0.7</f>
        <v>60.76</v>
      </c>
      <c r="R49" s="20">
        <f t="shared" si="3"/>
        <v>84.234999999999999</v>
      </c>
      <c r="S49" s="9">
        <v>1</v>
      </c>
      <c r="T49" s="9" t="s">
        <v>198</v>
      </c>
    </row>
    <row r="50" spans="1:20" s="1" customFormat="1" ht="24.75" customHeight="1">
      <c r="A50" s="6">
        <v>47</v>
      </c>
      <c r="B50" s="13" t="s">
        <v>196</v>
      </c>
      <c r="C50" s="13" t="s">
        <v>197</v>
      </c>
      <c r="D50" s="29"/>
      <c r="E50" s="30"/>
      <c r="F50" s="31"/>
      <c r="G50" s="15" t="s">
        <v>189</v>
      </c>
      <c r="H50" s="34"/>
      <c r="I50" s="18" t="s">
        <v>190</v>
      </c>
      <c r="J50" s="18" t="s">
        <v>191</v>
      </c>
      <c r="K50" s="18" t="s">
        <v>72</v>
      </c>
      <c r="L50" s="14">
        <v>70.25</v>
      </c>
      <c r="M50" s="14">
        <v>70.25</v>
      </c>
      <c r="N50" s="14">
        <f t="shared" ref="N50:N53" si="7">M50*0.3</f>
        <v>21.074999999999999</v>
      </c>
      <c r="O50" s="14">
        <v>5</v>
      </c>
      <c r="P50" s="9">
        <v>86.2</v>
      </c>
      <c r="Q50" s="20">
        <f t="shared" ref="Q50:Q53" si="8">P50*0.7</f>
        <v>60.34</v>
      </c>
      <c r="R50" s="20">
        <f t="shared" ref="R50" si="9">N50+Q50</f>
        <v>81.415000000000006</v>
      </c>
      <c r="S50" s="9">
        <v>2</v>
      </c>
      <c r="T50" s="9" t="s">
        <v>198</v>
      </c>
    </row>
    <row r="51" spans="1:20" s="1" customFormat="1" ht="24.75" customHeight="1">
      <c r="A51" s="6">
        <v>48</v>
      </c>
      <c r="B51" s="13"/>
      <c r="C51" s="13"/>
      <c r="D51" s="29"/>
      <c r="E51" s="30"/>
      <c r="F51" s="31"/>
      <c r="G51" s="15" t="s">
        <v>192</v>
      </c>
      <c r="H51" s="34"/>
      <c r="I51" s="18" t="s">
        <v>76</v>
      </c>
      <c r="J51" s="19" t="s">
        <v>28</v>
      </c>
      <c r="K51" s="18" t="s">
        <v>72</v>
      </c>
      <c r="L51" s="14">
        <v>71.25</v>
      </c>
      <c r="M51" s="14">
        <v>71.25</v>
      </c>
      <c r="N51" s="14">
        <f t="shared" si="7"/>
        <v>21.375</v>
      </c>
      <c r="O51" s="14">
        <v>2</v>
      </c>
      <c r="P51" s="9">
        <v>82.4</v>
      </c>
      <c r="Q51" s="20">
        <f t="shared" si="8"/>
        <v>57.68</v>
      </c>
      <c r="R51" s="20">
        <f t="shared" si="3"/>
        <v>79.055000000000007</v>
      </c>
      <c r="S51" s="9">
        <v>3</v>
      </c>
      <c r="T51" s="9"/>
    </row>
    <row r="52" spans="1:20" s="1" customFormat="1" ht="24.75" customHeight="1">
      <c r="A52" s="6">
        <v>49</v>
      </c>
      <c r="B52" s="13"/>
      <c r="C52" s="13"/>
      <c r="D52" s="29"/>
      <c r="E52" s="30"/>
      <c r="F52" s="31"/>
      <c r="G52" s="15" t="s">
        <v>193</v>
      </c>
      <c r="H52" s="34"/>
      <c r="I52" s="18" t="s">
        <v>194</v>
      </c>
      <c r="J52" s="19" t="s">
        <v>28</v>
      </c>
      <c r="K52" s="18" t="s">
        <v>195</v>
      </c>
      <c r="L52" s="14">
        <v>71.25</v>
      </c>
      <c r="M52" s="14">
        <v>71.25</v>
      </c>
      <c r="N52" s="14">
        <f t="shared" si="7"/>
        <v>21.375</v>
      </c>
      <c r="O52" s="14">
        <v>2</v>
      </c>
      <c r="P52" s="9">
        <v>81.5</v>
      </c>
      <c r="Q52" s="20">
        <f t="shared" si="8"/>
        <v>57.05</v>
      </c>
      <c r="R52" s="20">
        <f t="shared" ref="R52" si="10">N52+Q52</f>
        <v>78.424999999999997</v>
      </c>
      <c r="S52" s="9">
        <v>4</v>
      </c>
      <c r="T52" s="9"/>
    </row>
    <row r="53" spans="1:20" s="1" customFormat="1" ht="24.75" customHeight="1">
      <c r="A53" s="6">
        <v>50</v>
      </c>
      <c r="B53" s="13"/>
      <c r="C53" s="13"/>
      <c r="D53" s="29"/>
      <c r="E53" s="30"/>
      <c r="F53" s="31"/>
      <c r="G53" s="15" t="s">
        <v>189</v>
      </c>
      <c r="H53" s="34"/>
      <c r="I53" s="18" t="s">
        <v>71</v>
      </c>
      <c r="J53" s="19" t="s">
        <v>28</v>
      </c>
      <c r="K53" s="18" t="s">
        <v>195</v>
      </c>
      <c r="L53" s="14">
        <v>67.25</v>
      </c>
      <c r="M53" s="14">
        <v>67.25</v>
      </c>
      <c r="N53" s="14">
        <f t="shared" si="7"/>
        <v>20.175000000000001</v>
      </c>
      <c r="O53" s="14">
        <v>6</v>
      </c>
      <c r="P53" s="9">
        <v>82.8</v>
      </c>
      <c r="Q53" s="20">
        <f t="shared" si="8"/>
        <v>57.96</v>
      </c>
      <c r="R53" s="20">
        <f t="shared" si="3"/>
        <v>78.135000000000005</v>
      </c>
      <c r="S53" s="9">
        <v>5</v>
      </c>
      <c r="T53" s="9"/>
    </row>
    <row r="54" spans="1:20">
      <c r="B54" s="16"/>
    </row>
  </sheetData>
  <mergeCells count="32">
    <mergeCell ref="H49:H53"/>
    <mergeCell ref="F49:F53"/>
    <mergeCell ref="H4:H6"/>
    <mergeCell ref="H7:H8"/>
    <mergeCell ref="H9:H11"/>
    <mergeCell ref="H12:H14"/>
    <mergeCell ref="H15:H17"/>
    <mergeCell ref="H18:H20"/>
    <mergeCell ref="H21:H23"/>
    <mergeCell ref="H24:H26"/>
    <mergeCell ref="H27:H31"/>
    <mergeCell ref="H32:H34"/>
    <mergeCell ref="H35:H37"/>
    <mergeCell ref="H38:H41"/>
    <mergeCell ref="H42:H43"/>
    <mergeCell ref="H44:H46"/>
    <mergeCell ref="H47:H48"/>
    <mergeCell ref="D38:D41"/>
    <mergeCell ref="D42:D43"/>
    <mergeCell ref="D44:D48"/>
    <mergeCell ref="D49:D53"/>
    <mergeCell ref="E49:E53"/>
    <mergeCell ref="D18:D20"/>
    <mergeCell ref="D21:D26"/>
    <mergeCell ref="D27:D31"/>
    <mergeCell ref="D32:D34"/>
    <mergeCell ref="D35:D37"/>
    <mergeCell ref="A1:D1"/>
    <mergeCell ref="A2:T2"/>
    <mergeCell ref="D4:D11"/>
    <mergeCell ref="D12:D14"/>
    <mergeCell ref="D15:D17"/>
  </mergeCells>
  <phoneticPr fontId="14" type="noConversion"/>
  <printOptions horizontalCentered="1"/>
  <pageMargins left="0.47222222222222199" right="0.47222222222222199" top="0.47222222222222199" bottom="0.47222222222222199" header="0.39305555555555599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邓德春</cp:lastModifiedBy>
  <cp:lastPrinted>2019-12-24T02:23:00Z</cp:lastPrinted>
  <dcterms:created xsi:type="dcterms:W3CDTF">2019-12-10T01:23:00Z</dcterms:created>
  <dcterms:modified xsi:type="dcterms:W3CDTF">2019-12-24T07:27:12Z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